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4資料表" sheetId="1" r:id="rId4"/>
    <sheet state="visible" name="2016資料表" sheetId="2" r:id="rId5"/>
    <sheet state="visible" name="篩選與評估資料表說明" sheetId="3" r:id="rId6"/>
    <sheet state="visible" name="類別評估標準簡要內容" sheetId="4" r:id="rId7"/>
  </sheets>
  <definedNames>
    <definedName hidden="1" localSheetId="0" name="_xlnm._FilterDatabase">'2024資料表'!$A$1:$CL$321</definedName>
    <definedName hidden="1" localSheetId="1" name="_xlnm._FilterDatabase">'2016資料表'!$BY$1:$BY$329</definedName>
    <definedName hidden="1" localSheetId="0" name="Z_641640E9_F779_4491_ACB3_CEDDC373DDB6_.wvu.FilterData">'2024資料表'!$BZ$1:$CB$322</definedName>
  </definedNames>
  <calcPr/>
  <customWorkbookViews>
    <customWorkbookView activeSheetId="0" maximized="1" windowHeight="0" windowWidth="0" guid="{641640E9-F779-4491-ACB3-CEDDC373DDB6}" name="篩選器 3"/>
  </customWorkbookViews>
  <extLst>
    <ext uri="GoogleSheetsCustomDataVersion2">
      <go:sheetsCustomData xmlns:go="http://customooxmlschemas.google.com/" r:id="rId8" roundtripDataChecksum="/0ucwozG2NwHSQgIj6gUU+DbgPKCTGpqkwOZxxeVWE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http://datazone.birdlife.org/species/taxonomy
======</t>
      </text>
    </comment>
    <comment authorId="0" ref="D2">
      <text>
        <t xml:space="preserve">https://www.bird.org.tw/basicpage/87
======</t>
      </text>
    </comment>
    <comment authorId="0" ref="R15">
      <text>
        <t xml:space="preserve">以Negative binomial GLMM計算大肚山最大量趨勢
library(MASS)
library(magrittr)
bird &lt;- data.frame(year = c(2017, 2018, 2019, 2020, 2021, 2022, 2023),
count = c(113, 118, 117, 109, 95, 79, 49))
glm.nb(count~year, data=bird) %&gt;% summary()
一年變動趨勢為-0.1145 p value為1.59e-05
======</t>
      </text>
    </comment>
    <comment authorId="0" ref="R50">
      <text>
        <t xml:space="preserve">諮詢專家後，認定趨勢上升幅度可能沒這麼大，但無下降的證據。
======</t>
      </text>
    </comment>
    <comment authorId="0" ref="R52">
      <text>
        <t xml:space="preserve">library(MASS)
library(magrittr)
bird &lt;- data.frame(year = c(2014, 2015, 2016, 2017, 2018, 2019, 2020, 2021, 2022, 2023),
                   count = c(4556, 4556, 4576, 3190, 2379, 3813 , 4126 ,8637 ,6438 ,11231 ))
glm.nb(count~year, data=bird) %&gt;% summary()
Estimate: 0.09193
Std. Error: 0.03695
p value: 0.0129
======</t>
      </text>
    </comment>
    <comment authorId="0" ref="R59">
      <text>
        <t xml:space="preserve">library(MASS)
library(magrittr)
bird &lt;- data.frame(year = c(2013,2014,2015, 2016, 2017, 2018, 2019, 2020, 2021, 2022),
count = c(617,663,711, 1272, 1478, 1292, 1741 , 1720 ,2252 ,2603))
glm.nb(count~year, data=bird) %&gt;% summary()
Estimate: 0.16054
Std. Error: 0.01447 
p value: &lt; 2e-16
======</t>
      </text>
    </comment>
    <comment authorId="0" ref="R98">
      <text>
        <t xml:space="preserve">library(MASS)
library(magrittr)
bird &lt;- data.frame(year = c(2013,2014,2015,2016,2017,2018,2019,2020,2021,2022),count = c(950,550,200,400,500,700,500,600,200,300))
glm.nb(count~year, data=bird) %&gt;% summary()
Estimate: -0.07258
Std. Error: 0.04587
p value: 0.1135
======</t>
      </text>
    </comment>
    <comment authorId="0" ref="R99">
      <text>
        <t xml:space="preserve">library(MASS)
library(magrittr)
bird &lt;- data.frame(year = c(2013,2014,2015,2016,2017,2018,2019,2020,2021,2022),count = c(4240,3228,3012,2510,2020,2018,2024,5032,4526,7655))
glm.nb(count~year, data=bird) %&gt;% summary()
Estimate: 0.06231
Std. Error: 0.04249
p value: 0.142
======</t>
      </text>
    </comment>
    <comment authorId="0" ref="R100">
      <text>
        <t xml:space="preserve">library(MASS)
library(magrittr)
bird &lt;- data.frame(year = c(2013,2014,2015,2016,2017,2018,2019,2020,2021,2022),count = c(9950,9070,10680,9178,14867,13722,13413,13202,13858,7062))
glm.nb(count~year, data=bird) %&gt;% summary()
Estimate: 0.01901
Std. Error: 0.02425
p value: 0.433
======</t>
      </text>
    </comment>
    <comment authorId="0" ref="R107">
      <text>
        <t xml:space="preserve">library(MASS)
library(magrittr)
bird &lt;- data.frame(year = c(2013,2014,2015,2016,2017,2018,2019,2020,2021,2022),count = c(5824,7590,8955,6760,7224,5712,6650,6044,6891,4478))
glm.nb(count~year, data=bird) %&gt;% summary()
Estimate: -0.03266
Std. Error: 0.01657
p value: 0.0487
======</t>
      </text>
    </comment>
    <comment authorId="0" ref="R108">
      <text>
        <t xml:space="preserve">library(MASS)
library(magrittr)
bird &lt;- data.frame(year = c(2013,2014,2015,2016,2017,2018,2019,2020,2021,2022),count = c(333,263,357,241,210,228,206,451,181,167))
glm.nb(count~year, data=bird) %&gt;% summary()
Estimate: -0.03921
Std. Error: 0.03142
p value: 0.212
======</t>
      </text>
    </comment>
    <comment authorId="0" ref="R110">
      <text>
        <t xml:space="preserve">library(MASS)
library(magrittr)
bird &lt;- data.frame(year = c(2013,2014,2015,2016,2017,2018,2019,2020,2021,2022),count = c(6718,7950,7633,10103,11735,7136,11428,10634,10959,5573))
glm.nb(count~year, data=bird) %&gt;% summary()
Estimate: 0.01940
Std. Error: 0.02597
p value: 0.455
======</t>
      </text>
    </comment>
    <comment authorId="0" ref="R111">
      <text>
        <t xml:space="preserve">library(MASS)
library(magrittr)
bird &lt;- data.frame(year = c(2013,2014,2015,2016,2017,2018,2019,2020,2021,2022),count = c(15,7,13,15,16,5,14,11,10,2))
glm.nb(count~year, data=bird) %&gt;% summary()
Estimate: -0.0726
Std. Error: 0.04539
p value: 0.11
======</t>
      </text>
    </comment>
    <comment authorId="0" ref="R114">
      <text>
        <t xml:space="preserve">library(MASS)
library(magrittr)
bird &lt;- data.frame(year = c(2013,2014,2015,2016,2017,2018,2019,2020,2021,2022),count = c(14,14,6,4,12,0,0,18,8,14))
glm.nb(count~year, data=bird) %&gt;% summary()
Estimate: -0.003101
Std. Error:0.105715
p value: 0.977
======</t>
      </text>
    </comment>
    <comment authorId="0" ref="R133">
      <text>
        <t xml:space="preserve">library(MASS)
library(magrittr)
bird &lt;- data.frame(year = c(2002,2003,2004,2005,2006,2007,2008,2009,2010,2011,2012,2013,2014,2015,2016,2017,2018,2019,2020,2021,2022,2023),count = c(582,580,632,757,826,790,1030,1104,1280,834,1562,1624,1659,2034,2060,2061,2195,2407,2785,3132,3824,4228))
glm.nb(count~year, data=bird) %&gt;% summary()
Estimate: 9.282e-02
Std. Error: 3.686e-03
p value: &lt;2e-16
======</t>
      </text>
    </comment>
    <comment authorId="0" ref="R134">
      <text>
        <t xml:space="preserve">library(MASS)
library(magrittr)
bird &lt;- data.frame(year = c(2004,2005,2006,2007,2008,2009,2010,2011,2012,2013,2014,2015, 2016, 2017, 2018, 2019, 2020, 2021, 2022),count = c(283,179,438,231,468,371,112,78,71,151,201,263,126,274,213,274,221,135,104))
glm.nb(count~year, data=bird) %&gt;% summary()
Estimate: 0.06716
Std. Error: 0.01173
p value: 1.03e-08
======</t>
      </text>
    </comment>
    <comment authorId="0" ref="R136">
      <text>
        <t xml:space="preserve">library(MASS)
library(magrittr)
bird &lt;- data.frame(year = c(2004,2005,2006,2007,2008,2009,2010,2011,2012,2013,2014,2015, 2016, 2017, 2018, 2019, 2020, 2021, 2022),count = c(283,179,438,231,468,371,112,78,71,151,201,263,126,274,213,274,221,135,104))
glm.nb(count~year, data=bird) %&gt;% summary()
Estimate: -0.03344
Std. Error: 0.01970
p value: 0.0897
======</t>
      </text>
    </comment>
    <comment authorId="0" ref="R140">
      <text>
        <t xml:space="preserve">library(MASS)
library(magrittr)
bird &lt;- data.frame(year = c(2007,2008,2009,2010,2011,2012,2013,2014,2015,2016,2017,2018,2019,2020,2021,2022),count = c(23650,43516,49608,39516,45664,46066,36029,48179,34535,37242,53200,59803,71045,100362,117971,72805))
glm.nb(count~year, data=bird) %&gt;% summary()
Estimate: 0.06710
Std. Error: 0.01343
p value: 5.89e-07
======</t>
      </text>
    </comment>
    <comment authorId="0" ref="R142">
      <text>
        <t xml:space="preserve">library(MASS)
library(magrittr)
bird &lt;- data.frame(year = c(2008,2009,2010,2011,2012,2013,2014,2015,2016,2017,2018,2019,2020,2021,2022),count = c(143858,113314,140029,117805,110112,162726,60215,59290,127495,214102,187599,257971,269799,227746,176514))
glm.nb(count~year, data=bird) %&gt;% summary()
Estimate: 0.05303
Std. Error: 0.02068
p value: 0.0104
======</t>
      </text>
    </comment>
    <comment authorId="0" ref="R143">
      <text>
        <t xml:space="preserve">library(MASS)
library(magrittr)
bird &lt;- data.frame(year = c(2010,2011,2012,2013,2014,2015, 2016, 2017, 2018, 2019, 2020, 2021, 2022),count = c(101,124,135,134,135,110,127,96,86,136,163,103,169))
glm.nb(count~year, data=bird) %&gt;% summary()
Estimate: 0.01320
Std. Error: 0.01374
p value: 0.337
======</t>
      </text>
    </comment>
    <comment authorId="0" ref="R146">
      <text>
        <t xml:space="preserve">library(MASS)
library(magrittr)
bird &lt;- data.frame(year = c(2004,2005,2006,2007,2008,2009,2010,2011,2012,2013,2014,2015, 2016, 2017, 2018, 2019, 2020, 2021, 2022),count = c(6,1,5,5,2,1,1,2,1,4,8,1,0,4,5,2,2,0,0))
glm.nb(count~year, data=bird) %&gt;% summary()
Estimate: -0.05039
Std. Error: 0.03606
p value: 0.162
======</t>
      </text>
    </comment>
    <comment authorId="0" ref="R155">
      <text>
        <t xml:space="preserve">再詢問曾建偉意見
======</t>
      </text>
    </comment>
    <comment authorId="0" ref="R162">
      <text>
        <t xml:space="preserve">library(MASS)
library(magrittr)
bird &lt;- data.frame(year = c(2002,2003,2004,2005,2006,2009,2010,2011,2012,2013,2014,2015, 2016, 2017, 2018, ),count = c(2844,4181,4415,4080,4529,2736,2468,3433,2660,1967,2927,2674,2477,1850,2285))
glm.nb(count~year, data=bird) %&gt;% summary()
Estimate: -0.041735
Std. Error: 0.008886
p value: 2.65e-06
======</t>
      </text>
    </comment>
  </commentList>
</comments>
</file>

<file path=xl/sharedStrings.xml><?xml version="1.0" encoding="utf-8"?>
<sst xmlns="http://schemas.openxmlformats.org/spreadsheetml/2006/main" count="20282" uniqueCount="4458">
  <si>
    <t>項目</t>
  </si>
  <si>
    <t>學名</t>
  </si>
  <si>
    <t>分類處理說明</t>
  </si>
  <si>
    <t>族群屬性</t>
  </si>
  <si>
    <t>世代長度</t>
  </si>
  <si>
    <t>族群衰減</t>
  </si>
  <si>
    <t>分布範圍</t>
  </si>
  <si>
    <t>族群間隔離程度</t>
  </si>
  <si>
    <t>持續下降</t>
  </si>
  <si>
    <t>嚴重變動</t>
  </si>
  <si>
    <t>族群現狀</t>
  </si>
  <si>
    <t>滅絕機率</t>
  </si>
  <si>
    <t>地區校正依據</t>
  </si>
  <si>
    <t>資料提供者</t>
  </si>
  <si>
    <t>資料複評專家</t>
  </si>
  <si>
    <t>初評</t>
  </si>
  <si>
    <t>地區校正結果</t>
  </si>
  <si>
    <t>2024結果</t>
  </si>
  <si>
    <t>2016年結果</t>
  </si>
  <si>
    <t>變動對照</t>
  </si>
  <si>
    <t>評估標準
 [ 類別調整]</t>
  </si>
  <si>
    <t>參考文獻</t>
  </si>
  <si>
    <t>細項</t>
  </si>
  <si>
    <t>學名 (HBW and BirdLife Taxonomic Checklist v8)。
相異處見補充資料(S1)。</t>
  </si>
  <si>
    <t>評估分類階層
(A. 種，B. 亞種或其他種以下分類階層)。
若評估對象為種以下分類階層，學名請完整陳列。
另台灣若同時有不同亞種(或其他種以下分類階層)存在，請分別評估。</t>
  </si>
  <si>
    <t>中華民國野鳥學會鳥類2023名錄學名
(與HBW-BirdLife Version 8.0不同時)</t>
  </si>
  <si>
    <t>評估對象: 
繁殖(B)
訪問(V，不含遷徙但在台灣繁殖)
未(無法)區分(U)</t>
  </si>
  <si>
    <t>世代長度(Generation Length)(數字)定義: 
Generation length is the average age of the currrent cohort 
(i.e. new born individuals in the population)</t>
  </si>
  <si>
    <t>"世代長度"單位
(例: 年)</t>
  </si>
  <si>
    <t>"世代長度"數據來源
A:直接觀察
B.估計
C.推測
D.懷疑</t>
  </si>
  <si>
    <t>往前族群衰減速率(Rate of reduction)
以比較開始的基準年為100(基準值)，
如:-75、+30分別代表減少75%, 增加30%, NS代表增減不顯著或無明顯變化的證據</t>
  </si>
  <si>
    <t>已量度之衰減時間區間
(Time period over which reduction is measured )(數字)；
2個量測尺度: 
(1)10年或3個世代，以較長者適用; 
(2)3年或1個世代，以較長者適用。</t>
  </si>
  <si>
    <t>"衰減時間區間"單位
例: 年(Y)、代(G)</t>
  </si>
  <si>
    <t>資料類型:
A.成熟個體數
B.趨勢指數
C.分布範圍</t>
  </si>
  <si>
    <t>"族群衰減"數據來源
A:直接觀察
B.估計
C.推測
D.懷疑</t>
  </si>
  <si>
    <t>往後10年或3代(不超過100年)預測
或推估族群衰減速率</t>
  </si>
  <si>
    <t>衰減或主要威脅原因：
X.不明,A.棲地縮減或劣化,B.利用,消耗,獵捕,誤捕,
C.外來種,D.雜交,E.疾病,F. 汙染,G. 競爭,H. 寄生,
I. 氣候變遷,J. 毒害,K. 放生(逃逸),L.分布範圍變遷,
M. 野貓,野狗等獵殺,N.路殺,O. 其他
(只填代碼，可複選，依據嚴重性填列，
半形逗號區隔，如A,C。不確定的原因時請填"X")</t>
  </si>
  <si>
    <t>衰減趨勢是否停止
A.尚無停止跡象
B.已經停止</t>
  </si>
  <si>
    <t>族群是否可以反轉(增加)或是停止下降；
X. 不明
A.無論如何，無法反轉或停止
B. 積極保育管理是必須的</t>
  </si>
  <si>
    <t>族群變遷補充說明(文字)</t>
  </si>
  <si>
    <t>歷年觀察占有面積
(Observed Area of occupancy – AOO)
計算方法: 
分布點資料，每個分布點代表1km*1km網格，相加所有佔有網格數)(單位:平方公里)。
閥值: 10, 500, 2000</t>
  </si>
  <si>
    <t xml:space="preserve">歷年觀察分布範圍
(Observed Extent of occurrence – EOO)
以亞族群為計算基礎(當有亞族群存在時)，後相加所有亞族群分布面積。
計算方法: 
分布點資料-α-hull (Alpha hull)(α=2)(單位:平方公里)
(每個分布點代表1km*1km網格)。
閥值: 100, 5000, 20000 </t>
  </si>
  <si>
    <t>歷年預測分布範圍
(Predicted EOO)
計算方法: 
由分布點資料進行分布預測模式，
預測出現1km*1km網格數(單位:平方公里)</t>
  </si>
  <si>
    <t>歷年分布範圍採用資料來源(文字說明)</t>
  </si>
  <si>
    <t>歷年分布資料倉儲位置(URL)</t>
  </si>
  <si>
    <t>歷年分布範圍補充說明(文字)</t>
  </si>
  <si>
    <t>3年觀察占有面積
(Observed Area of occupancy – AOO)
計算方法: 
分布點資料，每個分布點代表1km*1km網格，相加所有佔有網格數)
(單位:平方公里)</t>
  </si>
  <si>
    <t>3年觀察分布範圍
(Observed Extent of occurrence – EOO)
以亞族群為計算基礎(當有亞族群存在時)，後相加所有亞族群分布面積。
計算方法: 分布點資料-α-hull (Alpha hull)(α=2)(單位:平方公里)
(每個分布點代表1km*1km網格)</t>
  </si>
  <si>
    <t>3年預測分布範圍
(Predicted EOO)
計算方法: 
由分布點資料進行分布預測模式，
預測出現1km*1km網格數(單位:平方公里)</t>
  </si>
  <si>
    <t>3年分布範圍採用資料來源
(文字說明)</t>
  </si>
  <si>
    <t>3年分布資料倉儲位置(URL)</t>
  </si>
  <si>
    <t>3年分布範圍補充說明
(文字)</t>
  </si>
  <si>
    <t>觀察所見亞族群數
(Number of locations  or subpopulations)(單位:個)
(亞族群數界定: 地理、生態區隔離，特別考慮大災難威脅涵蓋範圍。
單一大災難影響所及可能是數個亞族群或單一亞族群。閥值: 1, 5, 10</t>
  </si>
  <si>
    <t>族群是否屬不連續分布Y(yes)/N(no)</t>
  </si>
  <si>
    <t>族群不連續分布情形說明(文字)</t>
  </si>
  <si>
    <t>過往10年分布範圍是否持續下降。
AOO或EOO皆可，採嚴重者，除非資料嚴重不足。
A. 下降(&gt;-10%)
 B. 穩定(-10-+10%)
C. 擴大(&gt;+10%)</t>
  </si>
  <si>
    <t>分布範圍變化依據: 
A. OAOO
B. OEOO
C. PEOO
D. IEOO(只填代碼)</t>
  </si>
  <si>
    <t>過往10年分布範圍變化是
A. 與前期比較結果
B. 專家推測</t>
  </si>
  <si>
    <t>未來10-50年分布範圍下降程度。
A. 下降(&gt;-10%)
B. 穩定(-10-+10%)
C. 擴大(&gt;+10%)</t>
  </si>
  <si>
    <t>未來分布範圍判斷依據: 
A. 模式預測
B. 專家推測(只填代碼)</t>
  </si>
  <si>
    <t>分布範圍變化補充說明
(文字)</t>
  </si>
  <si>
    <t>觀察過往10年亞族群數下降趨勢
A. 下降(&gt;-10%)
 B. 穩定(-10-+10%)
C. 擴張(&gt;+10%)</t>
  </si>
  <si>
    <t>專家推估未來10-50年亞族群數下降趨勢
A. 下降(&gt;-10%) 
B. 穩定(-10-+10%)
C. 擴張(&gt;+10%)</t>
  </si>
  <si>
    <t>亞族群數趨勢說明
(文字)</t>
  </si>
  <si>
    <t>過往10年或更長時間"成熟個體總數"持續下降程度。
A. 下降(&gt;-10%)
B. 穩定(-10-+10%)
C. 上升(&gt;+10%)</t>
  </si>
  <si>
    <t>往後10年或3代(不超過100年)預測或推估"成熟個體個體總數"衰減趨勢。
A. 下降(&gt;-10%)
B. 穩定(-10-+10%)
C. 擴大(&gt;+10%)</t>
  </si>
  <si>
    <t>"成熟個體總數"趨勢補充說明(文字)</t>
  </si>
  <si>
    <t>10年或未來10-50年分布面積非呈連續下降，
且最大與最低值差異超過3倍。Y(yes)/N(no)</t>
  </si>
  <si>
    <t>依據: 
A. OAOO
B. OEOO
C. PEOO
D. IEOO(只填代碼)</t>
  </si>
  <si>
    <t>來源: 
A. 與前期比較結果
B. 專家推測</t>
  </si>
  <si>
    <t>分布範圍變動補充說明(文字)</t>
  </si>
  <si>
    <t>觀察10年亞族群數變動超過3倍。Y(yes)/N(no)</t>
  </si>
  <si>
    <t>亞族群數變動說明(文字)</t>
  </si>
  <si>
    <t>10年參與繁殖個體數非呈連續下降，且最大與最低值差異超過3倍。Y(yes)/N(no)</t>
  </si>
  <si>
    <t>數據來源
A:直接觀察
B.估計
C.推測
D.懷疑</t>
  </si>
  <si>
    <t>參與繁殖個體數變動說明(文字)</t>
  </si>
  <si>
    <t>評估當時3年內族群數目(Population size)
閥值: 50, 250, 1000, 2500, 10000。
單位:成熟個體數</t>
  </si>
  <si>
    <t>評估當時3年內族群數目(Population size)最大值</t>
  </si>
  <si>
    <t>評估當時3年內族群數目(Population size)最小值。
群數量現況雖嘗試提供觀察、估計、推測或懷疑的數據，然以最小值為評估依據。</t>
  </si>
  <si>
    <t>族群數現況說明(文字)</t>
  </si>
  <si>
    <t>最大亞族群的族群數量(Size of largest subpopulation)</t>
  </si>
  <si>
    <t>最大亞生殖族群數量現況說明(文字)</t>
  </si>
  <si>
    <t>未來50年野外滅絕機率估計
(例如，以PVA計算)
(Probability of extinction in the wild)
(數值，0-1間)</t>
  </si>
  <si>
    <t>IUCN 2023 RL 等級
(填寫代碼, 1. CR, 2. EN, 3. VU, 4. NT, 5. LC)； 
NA=未評估或無資料</t>
  </si>
  <si>
    <t>族群型態
A. 繁殖
B. 訪問族群或兩者都有
C. 只有過境族群</t>
  </si>
  <si>
    <t>種層級--
地區族群在全球族群所占有之比例
(A. &lt;1%, B &lt;5%, C. &lt;20%, D. &lt;70, E. &gt;70%)。
評估分類階層為特定亞種時，亦請評估就種層級的資料。</t>
  </si>
  <si>
    <t>亞種(及其他種以下)層級--
地區族群在全球族群所占有之比例
(A. &lt;1%, B &lt;5%, C. &lt;20%, D. &lt;70, E. &gt;70%)</t>
  </si>
  <si>
    <t>建議調升或調降級數
(範例: 1 表示受威脅程度降1級(downlisted)，
-1表示受威脅程度升1級(uplisted)</t>
  </si>
  <si>
    <t>地區校正文字說明</t>
  </si>
  <si>
    <t>全名，依貢獻度排序，逗號區隔。如: 林瑞興, 楊正雄</t>
  </si>
  <si>
    <t>A</t>
  </si>
  <si>
    <t>B</t>
  </si>
  <si>
    <t>C</t>
  </si>
  <si>
    <t>D</t>
  </si>
  <si>
    <t>E</t>
  </si>
  <si>
    <t>建議調升或調降級數
(範例: 1 表示受威脅程度降1級(downlisted)，
-1表示受威脅程度升1級(uplisted)</t>
  </si>
  <si>
    <t>依生物多樣性研究格式，完整撰寫，每列一文獻</t>
  </si>
  <si>
    <t>鴛鴦</t>
  </si>
  <si>
    <t>Aix galericulata</t>
  </si>
  <si>
    <t>U</t>
  </si>
  <si>
    <t>Y</t>
  </si>
  <si>
    <t>A,B</t>
  </si>
  <si>
    <t>在台灣繁殖族群數量少，偶有棲地遭受破壞及盜獵問題(劉小如等，2012)，但並不嚴重。缺乏度冬族群長期趨勢資料，但低海拔大量聚集點可能為度冬族群。世代長度資料來源參考BirdLife International(2023)。</t>
  </si>
  <si>
    <t xml:space="preserve">OAOO、OEOO採用eBird(2023)與TBN(2022)資料。PEOO 採用Maxent預測(Wu et al. 2012)。
</t>
  </si>
  <si>
    <t xml:space="preserve">OAOO、OEOO採用eBird(2023)與TBN(2022)資料。
</t>
  </si>
  <si>
    <t>劉小如等(2012)認為繁殖族群尚稱穩定。後續無族群變動的相關資訊。</t>
  </si>
  <si>
    <t>&gt;251</t>
  </si>
  <si>
    <t>劉小如等(2012)認為繁殖族群尚稱穩定。數量在350-500，約等同230-335成體。度冬族群數量不明，懷疑成體在&gt;250。2017-2022年間無台灣族群量相關的調查報告。</t>
  </si>
  <si>
    <t>由全球分布範圍及數量推估台灣繁殖族群量不及該種全球族群量1%(BirdLIfe International 2022)。目前證據傾向以留鳥族群為主，沒有證據遷徙族群會留下繁殖，不降級處理。</t>
  </si>
  <si>
    <t xml:space="preserve">邱承慶 </t>
  </si>
  <si>
    <t>林瑞興</t>
  </si>
  <si>
    <t>X</t>
  </si>
  <si>
    <t>LC</t>
  </si>
  <si>
    <t>VU D1</t>
  </si>
  <si>
    <t>VU</t>
  </si>
  <si>
    <t>D1</t>
  </si>
  <si>
    <t>BirdLife International (2023) Species factsheet: Aix galericulata. Downloaded from http://www.birdlife.org on 15/07/2023.</t>
  </si>
  <si>
    <t>Wu, T.Y, P.-F. Lee, R.-S. Lin, J.-L. Wu, and B. A. Walther. 2012. Modeling the distribution of rare or cryptic bird species of Taiwan. Taiwania 57(4): 342–358.</t>
  </si>
  <si>
    <t>劉小如、丁宗蘇、方偉宏、林文宏、蔡牧起、顏重威。2012。台灣鳥類誌，第二版。行政院農業委員會林務局。</t>
  </si>
  <si>
    <t>白眉鴨</t>
  </si>
  <si>
    <t>Spatula querquedula</t>
  </si>
  <si>
    <t>V</t>
  </si>
  <si>
    <t>NS</t>
  </si>
  <si>
    <t>A,E,I</t>
  </si>
  <si>
    <t>台灣主要為過境鳥。主要威脅來自區域外，台灣可能面臨棲地流失與禽流感問題。世代長度資料來源參考(BirdLife Interantional, 2023)。
依據NYBC TAIWAN族群趨勢分析，2014-2022台灣族群趨勢狀態無顯著變化(-35.3%;-77.2%~+102%)(蔡芷怡等 2022)</t>
  </si>
  <si>
    <t>OAOO、OEOO採用eBird(2023)與TBN(2022)資料。PEOO 採用Maxent預測(Chang et al. 2022)。</t>
  </si>
  <si>
    <t>區域外威脅長期可能導致族群下降(BirdLife Interantional 2015)，但不確定是否超過10%。面臨台灣濕地逐漸減少的威脅。
NYBC TAIWAN 2016-2019為11-149隻，2020-2022下降至28-31隻 (蔡芷怡等 2022)。但台灣主要為過境族群。</t>
  </si>
  <si>
    <t>&gt;2501</t>
  </si>
  <si>
    <t>NYBC TAIWAN 2020-2022調查數量28-31隻(蔡芷怡等 2022)，懷疑台灣度冬整體數量約100。
主要為過境族群，懷疑成體數量&gt;2500隻。</t>
  </si>
  <si>
    <t>全球數量 2,600,000-2,800,000，由全球分布範圍及數量推估台灣繁殖族群量不及該種全球族群量&lt;&lt;1%(BirdLIfe International 2022)。境外補充族群機率高。</t>
  </si>
  <si>
    <t>邱承慶</t>
  </si>
  <si>
    <t>NT B2b(v)</t>
  </si>
  <si>
    <t>BirdLife International (2023) Species factsheet: Spatula querquedula. Downloaded from http://www.birdlife.org on 15/07/2023.</t>
  </si>
  <si>
    <t>Chang, A.Y., W.J. Chen, R.Y. He, D.L. Lin, Y.L. Lin, T.E. Lin, S.P. Chou, C.F. Lin, R.S Lin, L.W. ChangChien, S.W. Chang, H.C. Cheng, Y.H. Lin, J.S. Tsai and P.F. Lee. Range map datasets for terrestrial vertebrates across Taiwan. Data in brief 42 (2022): 108060.</t>
  </si>
  <si>
    <t>蔡芷怡、林大利、趙容、 潘森識、呂翊維、林昆海、蔣功國、林瑞興。2022。臺灣新年數鳥嘉年華 2022 年度報告。社團法人中華民國野鳥學會、行政院農業委員會特有生物研究保育中心。臺北。臺灣。</t>
  </si>
  <si>
    <t>琵嘴鴨</t>
  </si>
  <si>
    <t>Spatula clypeata</t>
  </si>
  <si>
    <t>+46</t>
  </si>
  <si>
    <t>依據NYBC TAIWAN族群趨勢分析，2014-2022台灣族群趨勢狀態為顯著上升(+46.0%;+4.5%~+90.1%)(蔡芷怡等 2022)
台灣仍要注意架設地面光電用地競合導致棲地流失與禽流感問題。世代長度資料依據BirdLife International (2023)。</t>
  </si>
  <si>
    <t>依據NYBC TAIWAN族群趨勢分析，2014-2022台灣族群趨勢狀態為顯著上升(+46.0%;+4.5%~+90.1%)(蔡芷怡等 2022)</t>
  </si>
  <si>
    <t>NYBC TAIWAN 2020-2022調查數量11400-13766隻(蔡芷怡等 2022)，約有7726-9329隻成體。</t>
  </si>
  <si>
    <t>由全球分布範圍及數量(4300000-4700000)，推估台灣繁殖族群量不及該種全球族群量1%(Birdlife International, 2023)。境外補充族群機率高。</t>
  </si>
  <si>
    <t>BirdLife International (2023) Species factsheet: Spatula clypeata. Downloaded from http://www.birdlife.org on 15/07/2023.</t>
  </si>
  <si>
    <t>Lin, D. L., Tsai, C. Y., Pursner, S., Chao, J., Lyu, A., Amano, T., ... &amp; Fuller, R. A. (2023). Remote and local threats are associated with population change in Taiwanese migratory waterbirds. Global Ecology and Conservation, 42, e02402.</t>
  </si>
  <si>
    <t>羅文鴨</t>
  </si>
  <si>
    <t>Mareca falcata</t>
  </si>
  <si>
    <t>-30</t>
  </si>
  <si>
    <t>G</t>
  </si>
  <si>
    <t>金門1998-2010年間族群下降達99%，羅文鴨西湖1998年有370隻紀錄(許育誠 2010, 丁宗蘇 2018)。1997-2002年冬季水鳥普查，台灣島數量7-273隻(劉小如等 2012)。NYBC TAIWAN 2016-2019為8-40隻，2020-2022上升至24-69隻 ，但族群波動大(蔡芷怡等 2022)。台灣度冬族群3代(20年, 1998-2022)應下降&gt;30%。世代長度資料依據BirdLife International (2023)。因預期棲地減損壓力，若未有積極棲地經營管理，未來族群可能下降。
依據NYBC TAIWAN族群趨勢分析，2014-2022台灣族群趨勢狀態為無顯著變化(-23.8%;-81.2%~+189.1%)(林大利，未發表)，分析方法見 Lin et al. 2023。</t>
  </si>
  <si>
    <t>金門1998-2010年間族群下降達99%，羅文鴨西湖1998年有370隻紀錄(許育誠 2010, 丁宗蘇 2018)。1997-2002年冬季水鳥普查，台灣島數量7-273隻(劉小如等 2012)。NYBC TAIWAN 2016-2019為8-40隻，2020-2022上升至24-69隻 ，但族群波動大(蔡芷怡等 2022)。2013-2022族群無明顯下降，但數量少。因預期棲地減損壓力，若未有積極棲地經營管理，未來族群可能下降。</t>
  </si>
  <si>
    <t>NYBC TAIWAN 2020-2022調查數量24-69隻(蔡芷怡等 2022)，配合eBird(2023)資料推測近度冬成體數量50-100隻。</t>
  </si>
  <si>
    <t>由全球分布範圍及數量推估台灣繁殖族群量(8萬)不及該種全球族群量1%(BirdLIfe International 2022)。東亞分布鳥種，若棲地適合，度冬族群量應較目前數量高。近10年紀錄不符門檻，但3代內（約20年）度冬數量應有達250隻/年。</t>
  </si>
  <si>
    <t>VU A2a</t>
  </si>
  <si>
    <t>VU C1</t>
  </si>
  <si>
    <t>EN D</t>
  </si>
  <si>
    <t>D
 [-1]</t>
  </si>
  <si>
    <t>BirdLife International (2023) Species factsheet: Mareca falcata. Downloaded from http://www.birdlife.org on 15/07/2023.</t>
  </si>
  <si>
    <t>丁宗蘇。2018。金門鳥類生物多樣性熱點與趨勢分析(1/2)。金門國家公園管理處委託研究報告。</t>
  </si>
  <si>
    <t>許育誠。2010。金門鳥類調查。金門國家公園。</t>
  </si>
  <si>
    <t>赤頸鴨</t>
  </si>
  <si>
    <t>Mareca penelope</t>
  </si>
  <si>
    <t>+94</t>
  </si>
  <si>
    <t>依據NYBC TAIWAN族群趨勢分析，2014-2022台灣族群趨勢狀態為顯著上升(+94.0%;+22.2%~+167.5%)(蔡芷怡等 2022)。
台灣仍面臨架設光電板等棲地流失問題 。世代長度資料依據BirdLife International (2023)。</t>
  </si>
  <si>
    <t>依據NYBC TAIWAN族群趨勢分析，2014-2022台灣族群趨勢狀態為顯著上升(+94.0%;+22.2%~+167.5%)(蔡芷怡等 2022)。</t>
  </si>
  <si>
    <t>&gt;5000</t>
  </si>
  <si>
    <t>NYBC TAIWAN 2020-2022調查數量7755-13858隻(蔡芷怡等 2022)，約為5197-9391成體，懷疑台灣成體數量5000-9000間。但因經常成群聚集活動或遷移棲息，數字應為低估。</t>
  </si>
  <si>
    <t>由全球分布範圍及數量推估台灣繁殖族群量不及該種全球族群量1%(BirdLIfe International 2022)。</t>
  </si>
  <si>
    <t>BirdLife International (2023) Species factsheet: Mareca penelope. Downloaded from http://www.birdlife.org on 15/07/2023.</t>
  </si>
  <si>
    <t>花嘴鴨</t>
  </si>
  <si>
    <t>Anas zonorhyncha</t>
  </si>
  <si>
    <t>6.6.</t>
  </si>
  <si>
    <t>B, J, E</t>
  </si>
  <si>
    <t>依據NYBC TAIWAN族群趨勢分析，2014-2022台灣族群趨勢狀態為無顯著變化(+2.8%;-17.7%~+45.3%)(蔡芷怡等 2022)。
因農害問題偶有毒害和獵捕情形(何郁青 2000)，另不定期發生的肉毒桿菌事件會導致少數個體死亡(林昆海 2015)，但因族群分布各地，影響有限。不容易區分度冬與繁殖族群。金門族群1998-2018上升135.8%(丁宗蘇 2018)。綜合各項資料，台灣過往10年族群應無下降情形。世代長度資料依據BirdLife International (2023)。</t>
  </si>
  <si>
    <t>依據NYBC TAIWAN族群趨勢分析，2014-2022台灣族群趨勢狀態為無顯著變化(+2.8%;-17.7%~+45.3%)(蔡芷怡等 2022)。因為花嘴鴨分布較為分散，數字應為低估。</t>
  </si>
  <si>
    <t>依據eBird 6-9月出現紀錄的分布地點和紀錄數量推測，考量NYBC TAIWAN 2020-2022調查數量3517-3540隻(蔡芷怡等 2022)，因為花嘴鴨分布較為分散，數字應為低估，懷疑成體成體數量&gt;&gt;2500。無估計度冬族群量。</t>
  </si>
  <si>
    <t>BirdLife International (2023) Species factsheet: Anas zonorhyncha. Downloaded from http://www.birdlife.org on 15/07/2023.</t>
  </si>
  <si>
    <t>Lin, D. L., Ko, J. C. J., Amano, T., Hsu, C. T., Fuller, R. A., Maron, M., ... &amp; Lee, P. F. (2023a). Taiwan's Breeding Bird Survey reveals very few declining species. Ecological Indicators, 146, 109839.</t>
  </si>
  <si>
    <t>Lin, D. L., Tsai, C. Y., Pursner, S., Chao, J., Lyu, A., Amano, T., ... &amp; Fuller, R. A. (2023b). Remote and local threats are associated with population change in Taiwanese migratory waterbirds. Global Ecology and Conservation, 42, e02402.</t>
  </si>
  <si>
    <t>尖尾鴨</t>
  </si>
  <si>
    <t>Anas acuta</t>
  </si>
  <si>
    <t>依據NYBC TAIWAN族群趨勢分析，2014-2022台灣族群趨勢狀態為無顯著變化(+31.0%;-31.3%~+89.5%)(蔡芷怡等 2022)。
台灣仍面臨棲地流失(如地面光電)問題。世代長度資料依據BirdLife International (2023)。</t>
  </si>
  <si>
    <t>依據NYBC TAIWAN族群趨勢分析，2014-2022台灣族群趨勢狀態為無顯著變化(+31.0%;-31.3%~+89.5%)(蔡芷怡等 2022)。</t>
  </si>
  <si>
    <t>NYBC TAIWAN 2020-2022調查數量3566-4522隻(蔡芷怡等 2022)，考量低估程度，成體數量應&gt;2500。</t>
  </si>
  <si>
    <t>由全球分布範圍及數量推估台灣繁殖族群量不及該種全球族群量1%(Birdlife International, 2023)。境外補充族群機率高。</t>
  </si>
  <si>
    <t>BirdLife International (2023) Species factsheet: Anas acuta. Downloaded from http://www.birdlife.org on 15/07/2023.</t>
  </si>
  <si>
    <t>小水鴨</t>
  </si>
  <si>
    <t>Anas crecca</t>
  </si>
  <si>
    <t>-40</t>
  </si>
  <si>
    <t>依據NYBC TAIWAN族群趨勢分析，2014-2022台灣族群趨勢狀態為顯著下降(-27.0%;-44.5%~-2.4%)(蔡芷怡等 2022)。
1997-2002年冬季溼地水鳥普查，數量在20,627-40617間(劉小如等 2012)。金門於1998-2010年間劇烈下降-94.5%(許育誠 2010)。依據NYBC 近年數量(2018-2022)約7000隻。綜合各項資訊，過往3代11年約下降約40%。
數量下降除台灣本身的棲地變化外，區域外如繁殖地、過境地與其他度冬地變化更可能是主要威脅所在。在台灣仍面棲地流失(地面光電、農地消失)與禽流感問題。世代長度資料依據BirdLife International (2023)。</t>
  </si>
  <si>
    <t>OAOO、OEOO採用eBird(2023)與TBN(2022)資料。臺灣小水鴨之棲地估計&lt;&lt;2000平方公里。PEOO 採用Maxent預測(Chang et al. 2022)。</t>
  </si>
  <si>
    <t>依據NYBC TAIWAN族群趨勢分析，2014-2022台灣族群趨勢狀態為顯著下降(-27.0%;-44.5%~-2.4%)(蔡芷怡等 2022)。
1997-2002年冬季溼地水鳥普查，數量在20,627-40617間(劉小如等 2012)。金門於1998-2010年間劇烈下降-94.5%(許育誠 2010)。依據NYBC 近年數量(2018-2022)約7000隻。綜合各項資訊，過往3代11年約下降約40%。</t>
  </si>
  <si>
    <t>NYBC TAIWAN 2020-2022調查數量6277-7516隻(蔡芷怡等 2022)，約有4253-5093隻成體。</t>
  </si>
  <si>
    <t>VU A2ab</t>
  </si>
  <si>
    <t>NT</t>
  </si>
  <si>
    <t>A2ab; C1
 [-1]</t>
  </si>
  <si>
    <t>BirdLife International (2023) Species factsheet: Anas crecca. Downloaded from http://www.birdlife.org on 15/07/2023.</t>
  </si>
  <si>
    <t>青頭潛鴨</t>
  </si>
  <si>
    <t>Aythya baeri</t>
  </si>
  <si>
    <t>台灣每年有零星紀錄，目前尚無法推測台灣族群趨勢。全球族群&lt;700，族群數下降快，世代長度資料依據BirdLife International (2023)。</t>
  </si>
  <si>
    <t>OAOO、OEOO採用eBird(2023)與TBN(2022)資料。</t>
  </si>
  <si>
    <t>依據2018-2022年eBird出現紀錄的分布地點和紀錄數量推測(eBird 2022)。</t>
  </si>
  <si>
    <t>由全球分布範圍及數量(150-700)推估台灣繁殖族群量約全球族群量1-3%(Birdlife International, 2023)。</t>
  </si>
  <si>
    <t>CR D</t>
  </si>
  <si>
    <t>CR</t>
  </si>
  <si>
    <t>BirdLife International (2023) Species factsheet: Aythya baeri. Downloaded from http://www.birdlife.org on 15/07/2023.</t>
  </si>
  <si>
    <t>eBird. 2022. eBird: An online database of bird distribution and abundance [web application]. eBird, Cornell Lab of Ornithology, Ithaca, New York. Available: http://www.ebird.org. (Accessed: Date November 21, 2022]).</t>
  </si>
  <si>
    <t>鳳頭潛鴨</t>
  </si>
  <si>
    <t>Aythya fuligula</t>
  </si>
  <si>
    <t>依據NYBC TAIWAN族群趨勢分析，2014-2022台灣族群趨勢狀態為無顯著變化(+24.5%;-12.5%~+79.0%)(蔡芷怡等 2022)。
龍鑾潭2012年後數量大減，由超過千隻至不足百隻(墾丁國家公園管理處 2014)。族群分布空間變動快，可能與部分新興棲地產生或不同地區棲地品質變動有關。台灣仍面臨棲地變動快、流失(如光電)與禽流感問題。世代長度資料依據BirdLife International (2023)。</t>
  </si>
  <si>
    <t>依據NYBC TAIWAN族群趨勢分析，2014-2022台灣族群趨勢狀態為無顯著變化(+24.5%;-12.5%~+79.0%)(蔡芷怡等 2022)。</t>
  </si>
  <si>
    <t>NYBC TAIWAN 2020-2022調查數量3233-3730隻 (蔡芷怡等 2022)，約有2191-2528隻成體。考量低估及遷徙個體，成體數量推測&gt;2500。</t>
  </si>
  <si>
    <t>墾丁國家公園 103 年度新年鳥類調查及初步調查結果。</t>
  </si>
  <si>
    <t>臺灣山鷓鴣</t>
  </si>
  <si>
    <t>Arborophila crudigularis</t>
  </si>
  <si>
    <t>+43.5</t>
  </si>
  <si>
    <t>I</t>
  </si>
  <si>
    <t>依據BBS TAIWAN 族群趨勢分析，2011-2021台灣族群趨勢狀態為顯著上升(+43.5%; 3.7%~+98.6%)(林大利，未發表)，分析方法見 Lin et al. 2023。
根據氣候脆弱性評估，為敏感性跟暴露程度都高，但適應能力低的高度脆弱者(王文千等，2020)。世代長度資料依據BirdLife International (2023)。</t>
  </si>
  <si>
    <t>N</t>
  </si>
  <si>
    <t>台灣本島中低海拔森林連續分布</t>
  </si>
  <si>
    <t>連續分布</t>
  </si>
  <si>
    <t>依據BBS TAIWAN 族群趨勢分析，2011-2021台灣族群趨勢狀態為顯著上升(+43.5%; 3.7%~+98.6%)(林大利，未發表)，分析方法見 Lin et al. 2023。</t>
  </si>
  <si>
    <t>&gt;20001</t>
  </si>
  <si>
    <t>BBS TAIWAN 2019-2021調查數量為85-152隻次(范等人，2022)。羅宏仁(2000)曾以回播法推測玉山國家公園範圍內之族群量在2600-7200隻。羅宏仁2004年又估計台灣島族群量約4860隻(方偉宏 2004)。雖然缺乏全島族群估計，但以其廣泛分布和占有面積，數量&gt;&gt;10000。</t>
  </si>
  <si>
    <t>特有種</t>
  </si>
  <si>
    <t>BirdLife International (2023) Species factsheet: Arborophila crudigularis. Downloaded from http://www.birdlife.org on 15/07/2023.</t>
  </si>
  <si>
    <t>Lin, D. L., Ko, J. C. J., Amano, T., Hsu, C. T., Fuller, R. A., Maron, M., ... &amp; Lee, P. F. (2023). Taiwan's Breeding Bird Survey reveals very few declining species. Ecological Indicators, 146, 109839.</t>
  </si>
  <si>
    <t>王文千、郭姿蒨、許皓捷、陳一菁。2020。3.1 氣候變遷。林大利、呂翊維、潘森識 ( 編 )。吳建龍、林大利 ( 譯 )。臺灣國家鳥類報告 60-61 頁。行政院農業委員會特有生物研究保育中心、社團法人中華民國野鳥學會。臺灣。</t>
  </si>
  <si>
    <t>范孟雯、徐瑋婷、蔡明剛、魏心怡、柯智仁、林瑞興、方偉宏、李培芬。2022。臺灣繁殖鳥類大調查2021年報。行政院農業委員會特有生物研究保育中心,南投。</t>
  </si>
  <si>
    <t>黑長尾雉</t>
  </si>
  <si>
    <t>Syrmaticus mikado</t>
  </si>
  <si>
    <t>尚欠缺有效族群趨勢資料。1970年代由於台灣高山森林的大面積砍伐，造成其棲地破壞，又因狩獵導致黑長尾雉的種群數量一度銳減(劉小如等，2012)，但目前主要棲地(海拔2000以上森林)穩定，狩獵壓力亦已減輕。世代長度資料依據BirdLife International (2023)。</t>
  </si>
  <si>
    <t>BBS Taiwan 的調查方法不易察覺黑長尾雉，且高海拔樣區數偏少，AOO、EOO有低估傾向。參考分布預測範圍及考量主要分布範圍海拔2000-3500公尺的森林面積，EOO應落在10000-20000。</t>
  </si>
  <si>
    <t>尚欠缺有效族群趨勢資料。依據過往棲地狀態、受威脅因素變化及觀察紀錄分布，推測族群至少維持穩定。</t>
  </si>
  <si>
    <t>依據過往棲地狀態、受威脅因素變化及觀察紀錄分布，推測族群至少維持穩定。</t>
  </si>
  <si>
    <t>1980年代，玉山國家公園範圍估計族群量在5600-10000隻間(謝孝同、劉小如 1987)。另1998年喬亞玲估計玉山國家公園族群數量應在10000隻以上。</t>
  </si>
  <si>
    <t>BirdLife International (2023) Species factsheet: Syrmaticus mikado. Downloaded from http://www.birdlife.org on 15/07/2023.</t>
  </si>
  <si>
    <t>謝孝同、劉小如。1987。玉山國家公園帝雉、藍腹鷴生態調查研究報告。玉山國家公園。</t>
  </si>
  <si>
    <t>喬亞玲。1999。玉山國家公園帝雉族群動態及不同生育地生態學之研究（三）。玉山國家公園。</t>
  </si>
  <si>
    <t>環頸雉</t>
  </si>
  <si>
    <t>Phasianus colchicus formosanus</t>
  </si>
  <si>
    <t>-80</t>
  </si>
  <si>
    <t>D, A, B</t>
  </si>
  <si>
    <t>外來亞種引入後導致的雜交的問題為當前主要威脅(劉小如等 2012)。但過往棲地縮減及捕獵亦是重要威脅。具原生族群基因型個體僅侷限分布在台中清泉崗及台南善化(陳美惠 2004)。以確定為台灣亞種族群分布面積，則族群衰減與1950年代比較，至少達90%以上。另台中清泉崗及其鄰近棲地近年及短期未來面臨嚴重棲地縮減壓力(機場擴建、工業園區等等)，大肚山地區族群最大量由2017年113隻下降至2023年49隻(社團法人台灣野鳥協會 2021、林文隆 私人通訊)。以Negative binomial GLMM計算大肚山最大量趨勢，族群趨勢為顯著下降(p value為1.59e-05)，年下降率為11.4%，3代15年下降&gt;80%。目前台灣環頸雉整體族群遺傳和雜交影響需再重新評估。大肚山環頸雉獨特生態屬性也需特別注意，並採取積極行動。目前受脅類別評估以未受雜交汙染大肚山族群為評估主體，後續相關研究資訊釐清後，再評估台灣島整體族群保育狀態。
為常在農地遭受毒害的鳥種(洪孝宇，私人通訊)。有20筆窗殺的回報紀錄(謝季恆，私人通訊)。</t>
  </si>
  <si>
    <t>考慮雜交問題，範圍實際上較前述數據小。</t>
  </si>
  <si>
    <t>由於雜交和棲地開發的情形預期會持續發生，故分布範圍會持續縮減。</t>
  </si>
  <si>
    <t>由於雜交和棲地開發的情形預期會持續發生，預期族群數量會持續下降。</t>
  </si>
  <si>
    <t>以陳美惠(2004)研究以台灣原生亞種族群量推測之。2021年間大肚山族群估計為61-95隻(社團法人台灣野鳥協會，2021)，大肚山族群至2023年已不及50隻。</t>
  </si>
  <si>
    <t>特有亞種</t>
  </si>
  <si>
    <t>林瑞興,邱承慶</t>
  </si>
  <si>
    <t>林文隆</t>
  </si>
  <si>
    <t>CR A2a+3cd</t>
  </si>
  <si>
    <t>CR C1+2a(ii)</t>
  </si>
  <si>
    <t>A2a+3cd; C1+2a(ii);D</t>
  </si>
  <si>
    <t>BirdLife International (2023) Species factsheet: Phasianus colchicus. Downloaded from http://www.birdlife.org on 14/03/2023.</t>
  </si>
  <si>
    <t>社團法人台灣野鳥協會。2021。大肚山地區環頸雉族群及棲地保育計畫(二)期末報告。行政院農業委員會林務局東勢林管處委託研究計畫。</t>
  </si>
  <si>
    <t>陳美惠。2004。台灣環頸雉型態變異和遺傳多樣性研究。國立台灣大學森林學研究所博士論文。</t>
  </si>
  <si>
    <t>藍腹鷴</t>
  </si>
  <si>
    <t>Lophura swinhoii</t>
  </si>
  <si>
    <t>+208</t>
  </si>
  <si>
    <t>B,A</t>
  </si>
  <si>
    <t>分布範圍廣，中低海拔森林砍伐以及山區開發，造成少部分棲地消失，另以往藍腹鷴面臨著強大的狩獵壓力(劉小如等，2012)，但目前已大幅改善。整體而言，導致族群下降的壓力屬輕微。世代長度資料依據BirdLife International (2023)。
依據BBS TAIWAN 族群趨勢分析，2011-2021台灣族群趨勢狀態為顯著上升(+208%; +17%~+1131.3%)(林大利，未發表)，分析方法見 Lin et al. 2023。</t>
  </si>
  <si>
    <t>依據BBS TAIWAN 族群趨勢分析，2011-2021台灣族群趨勢狀態為顯著上升(+208%; +17%~+1131.3%)(林大利，未發表)，分析方法見 Lin et al. 2023。但綜合eBird 紀錄評估，過往3代15年應為上升。</t>
  </si>
  <si>
    <t>1980年代，玉山國家公園範圍估計族群量在3600-6500隻間，全台樂觀推估126000-224000隻(謝孝同、劉小如 1987)。1995年估計全台族群數在40000-86000隻(羅宏仁 1995)，2004估計31500-56000隻(方偉宏 2004)。</t>
  </si>
  <si>
    <t>BirdLife International (2023) Species factsheet: Lophura swinhoii. Downloaded from http://www.birdlife.org on 15/07/2023.</t>
  </si>
  <si>
    <t>羅宏仁。1995。玉山國家公園藍腹鷴繁殖習性之調查研究報告。玉山國家公園管理處。</t>
  </si>
  <si>
    <t>臺灣竹雞</t>
  </si>
  <si>
    <t>Bambusicola sonorivox</t>
  </si>
  <si>
    <t>依據BBS TAIWAN 族群趨勢分析，2011-2021台灣族群趨勢狀態為無顯著變化(-10.22%; -22.5%~+4.01%)(林大利，未發表)，分析方法見 Lin et al. 2023。
過往面臨相對嚴重的獵捕壓力(劉小如 2012)，目前獵捕作為食用及部分為寵物鳥的壓力在鄉間仍經常可見，但整體而言，壓力逐漸下降。
世代長度資料依據BirdLife International (2023)。</t>
  </si>
  <si>
    <t>依據BBS TAIWAN 族群趨勢分析，2011-2021台灣族群趨勢狀態為無顯著變化(-10.22%; -22.5%~+4.01%)(林大利，未發表)，分析方法見 Lin et al. 2023。</t>
  </si>
  <si>
    <t>過往族群趨勢有上升趨勢</t>
  </si>
  <si>
    <t>BBS TAIWAN 2019-2021調查數量為901-1073隻次(范等人，2022)，近期紀錄分布仍非常廣泛(eBird 2023)，懷疑數量&gt;20000。</t>
  </si>
  <si>
    <t>BirdLife International (2023) Species factsheet: Bambusicola sonorivox. Downloaded from http://www.birdlife.org on 14/03/2023</t>
  </si>
  <si>
    <t>Hung, C. M., H. Y. Hung, C. F. Yeh, Y. Q. Fu, D. Chen, F. Lei, C. T. Yao, C. J. Yao, X. J. Yang, Y. T. Lai, and S. H. Li. 2014. Species delimitation in the Chinese bamboo partridge Bambusicola thoracica (Phasianidae; Aves). Zoologica Scripta 43:562-575.</t>
  </si>
  <si>
    <t>小鵪鶉</t>
  </si>
  <si>
    <t>Synoicus chinensis</t>
  </si>
  <si>
    <t>A,K</t>
  </si>
  <si>
    <t>近10年紀錄相當少，缺乏族群趨勢資訊。依據陳炳煌、顏重威(1975)之調查，本種在台灣屬稀有-不普遍，故懷疑其1970年代數量就不多，但不至於非常稀有，雖然下降程度不明，但長期而言族群減少應是確定的。傳統上，並非主要狩獵物種(劉小如等 2012)，但合適棲地減少，應該是主要威脅。此外，為寵物鳥種之一，但推測其來源應主要為進口及人工繁殖。僅存分布地點很可能遭受棲地變化的威脅，另需注意放生或逃逸族群的狀況。
世代長度資料依據BirdLife International (2023)。</t>
  </si>
  <si>
    <t>OAOO、OEOO採用eBird(2023)與TBN(2022)資料。PEOO 採用Maxent預測(Wu et al. 2012)。</t>
  </si>
  <si>
    <t>依據eBird(2012)及近年所知分布，繁殖族群呈現小族群隔離分布。</t>
  </si>
  <si>
    <t>潛在棲地近年持續面臨開發。</t>
  </si>
  <si>
    <t>近10年紀錄相當少，缺乏族群趨勢資訊。依據陳炳煌、顏重威(1975)之調查，本種在台灣屬稀有-不普遍，故懷疑其1970年代數量就不多，但不至於非常稀有，雖然下降程度不明，但長期而言族群減少應是確定的。</t>
  </si>
  <si>
    <t>1997年的05.25～07.06間中鋼賞鳥社在屏東縣來義台糖農地蔗園舉辦了6次的賞鳥活動，
記錄到的藍胸鶉或成對出現或帶幼鳥出遊總數達30多隻(自然攝影中心 http://nc.kl.edu.tw/bbs/showthread.php?t=21026&amp;page=7)。台中后里與月眉一帶可能仍有族群分布，但近年棲地快速減少中(丁宗蘇、林文隆 私人通訊)。另根據謝季恩近年於屏東於屏東科技大學及附近仍有多次觀察紀錄。懷疑數量251-2500。</t>
  </si>
  <si>
    <t>本種分布範圍內其他地區仍分布廣泛(eBird 2012)。族群狀態不明，但確定繁殖族群數量相當少(劉等 2012)</t>
  </si>
  <si>
    <t>EN B2ab(ii, iii, v)</t>
  </si>
  <si>
    <t>EN C1</t>
  </si>
  <si>
    <t>EN</t>
  </si>
  <si>
    <t>B2ab(ii,iii,v);D1</t>
  </si>
  <si>
    <t>BirdLife International (2023) Species factsheet: Synoicus chinensis. Downloaded from http://www.birdlife.org on 14/03/2023.</t>
  </si>
  <si>
    <t>eBird. 2012. eBird: An online database of bird distribution and abundance [web application]. Version 2. eBird, Ithaca, New York. Available: http://www.ebird.org. (Accessed: 2015/7/12).</t>
  </si>
  <si>
    <t>陳炳煌、顏重威。1974。台灣森林鳥類之生態調查年度報告(61年7月-63年6月)。東海大學環境科學研究中心。</t>
  </si>
  <si>
    <t>小鸊鷉</t>
  </si>
  <si>
    <t>Tachybaptus ruficollis</t>
  </si>
  <si>
    <t>+31</t>
  </si>
  <si>
    <t>NYBC TAIWAN 2014-2022族群趨勢為顯著上升(+31.1%;+8.4%~+60.5%)，(蔡芷怡等 2022)。
地面光電中與水域有關者，會影響其棲地。世代長度資料依據BirdLife International (2023)。</t>
  </si>
  <si>
    <t>NYBC TAIWAN 2014-2022族群趨勢為顯著上升(+31.1%;+8.4%~+60.5%)，(蔡芷怡等 2022)。</t>
  </si>
  <si>
    <t>沒有明顯變動的證據</t>
  </si>
  <si>
    <t>近期紀錄分布仍非常廣泛(eBird 2023)，懷疑數量&gt;&gt;10000。</t>
  </si>
  <si>
    <t>有繁殖與度冬族群; 族群數量參考國際鳥盟物種資訊(Birdlife International, 2023)。</t>
  </si>
  <si>
    <t>BirdLife International (2023) Species factsheet: Tachybaptus ruficollis. Downloaded from http://www.birdlife.org on 15/07/2023.</t>
  </si>
  <si>
    <t>柯智仁、范孟雯、江郁宣、游婉如、羅英元、林瑞興、林世忠、李培芬。2015。臺灣繁殖鳥類大調查2013年報。行政院農業委員特有生物研究保育中心，南投。</t>
  </si>
  <si>
    <t>灰林鴿</t>
  </si>
  <si>
    <t>Columba pulchricollis</t>
  </si>
  <si>
    <t>依據BBS TAIWAN 族群趨勢分析，2011-2021台灣族群趨勢狀態為無顯著變化(+5.3%; -56.1%~+161.4%)(林大利，未發表)，分析方法見 Lin et al. 2023。
世代長度資料依據BirdLife International (2023)。</t>
  </si>
  <si>
    <t>依據BBS TAIWAN 族群趨勢分析，2011-2021台灣族群趨勢狀態為無顯著變化(+5.3%; -56.1%~+161.4%)(林大利，未發表)，分析方法見 Lin et al. 2023。</t>
  </si>
  <si>
    <t>&gt;10001</t>
  </si>
  <si>
    <t>BBS TAIWAN 2019-2021調查數量為44-61隻次(范等人，2022)，分布尚稱廣泛、數量多(ebird 2023)</t>
  </si>
  <si>
    <t>依據Birdlife International (2023)分布範圍，懷疑台灣族群量不超過全球總量20%。</t>
  </si>
  <si>
    <t>BirdLife International (2023) Species factsheet: Columba pulchricollis. Downloaded from http://www.birdlife.org on 14/03/2023</t>
  </si>
  <si>
    <t>金背鳩</t>
  </si>
  <si>
    <t>Streptopelia orientalis orii</t>
  </si>
  <si>
    <t>O</t>
  </si>
  <si>
    <t>依據BBS TAIWAN 族群趨勢分析，2011-2021台灣族群趨勢狀態為無顯著變化(+42.7%; -7.2%~+116.4%)(林大利，未發表)，分析方法見 Lin et al. 2023。
窗殺的回報頻率高(謝季恆，私人通訊)。
世代長度資料依據BirdLife International (2023)。</t>
  </si>
  <si>
    <t>依據BBS TAIWAN 族群趨勢分析，2011-2021台灣族群趨勢狀態為無顯著變化(+42.7%; -7.2%~+116.4%)(林大利，未發表)，分析方法見 Lin et al. 2023。</t>
  </si>
  <si>
    <t>BBS TAIWAN 2019-2021調查數量為369-537隻次(范等人，2022)，分布廣泛、北部數量尤其多(ebird 2023)</t>
  </si>
  <si>
    <t>特有亞種。依據Birdlife International (2023)分布範圍，懷疑台灣族群量不超過全球總量5%。</t>
  </si>
  <si>
    <t>BirdLife International (2023) Species factsheet: Streptopelia orientalis. Downloaded from http://www.birdlife.org on 14/03/2023</t>
  </si>
  <si>
    <t>紅鳩</t>
  </si>
  <si>
    <t>Streptopelia tranquebarica</t>
  </si>
  <si>
    <t>B,J,N,O</t>
  </si>
  <si>
    <t>依據BBS TAIWAN 族群趨勢分析，2011-2021台灣族群趨勢狀態為無顯著變化(+7.09%; -11.5%~+28.6%)(林大利，未發表)，分析方法見 Lin et al. 2023。
紅鳩在台灣面臨很大的獵捕壓力為常被捕捉供宗教儀式使用的鳥種(丁宗蘇，2020)。在遭受毒害(洪孝宇，2020)、路殺(林德恩等，2021)與窗殺(謝季恆，私人通訊)的回報頻率皆高。但是本種的族群數量並未大量減少 而且其棲息環境也未遭受重大威脅。(劉小如等，2012)
世代長度資料依據BirdLife International (2023)。</t>
  </si>
  <si>
    <t>依據BBS TAIWAN 族群趨勢分析，2011-2021台灣族群趨勢狀態為無顯著變化(+7.09%; -11.5%~+28.6%)(林大利，未發表)，分析方法見 Lin et al. 2023。</t>
  </si>
  <si>
    <t>&gt;&gt;20001</t>
  </si>
  <si>
    <t>BBS TAIWAN 2019-2021調查數量為5796-7498隻次(范等人，2022)，分布廣泛、數量多(ebird 2023)</t>
  </si>
  <si>
    <t>依據Birdlife International (2023)分布範圍，懷疑台灣族群量不超過全球總量5%。</t>
  </si>
  <si>
    <t>BirdLife International (2023) Species factsheet: Streptopelia tranquebarica. Downloaded from http://www.birdlife.org on 14/03/2023.</t>
  </si>
  <si>
    <t>丁宗蘇。2020。3.3 臺灣的野鳥貿易。林大利、呂翊維、潘森識 ( 編 )。吳建龍、林大利 ( 譯 )。臺灣國家鳥類報告 66-67 頁。行政院農業委員會特有生物研究保育中心、社團法人中華民國野鳥學會。臺灣。</t>
  </si>
  <si>
    <t>洪孝宇。2020。3.5 中毒危機。林大利、呂翊維、潘森識 ( 編 )。吳建龍、林大利 ( 譯 )。臺灣國家鳥類報告 72-75 頁。行政院農業委員會特有生物研究保育中心、社團法人中華民國野鳥學會。臺灣。</t>
  </si>
  <si>
    <t>珠頸斑鳩</t>
  </si>
  <si>
    <t>Spilopelia chinensis</t>
  </si>
  <si>
    <t>+24</t>
  </si>
  <si>
    <t>依據BBS TAIWAN 族群趨勢分析，2011-2021台灣族群趨勢狀態為顯著上升(+24.8%; 7.4%~+44.5%)(林大利，未發表)，分析方法見 Lin et al. 2023。
為常被捕捉供宗教儀式使用的鳥種(丁宗蘇，2020)。
在遭受毒害(洪孝宇，2020)、路殺(林德恩等，2021)與窗殺(謝季恆，私人通訊)的回報頻率皆高。
世代長度資料依據BirdLife International (2023)。</t>
  </si>
  <si>
    <t>依據BBS TAIWAN 族群趨勢分析，2011-2021台灣族群趨勢狀態為顯著上升(+24.8%; 7.4%~+44.5%)(林大利，未發表)，分析方法見 Lin et al. 2023。</t>
  </si>
  <si>
    <t>BBS TAIWAN 2019-2021調查數量為2604-3332隻次(范等人，2022)，分布廣泛、數量多(ebird 2023)</t>
  </si>
  <si>
    <t>BirdLife International (2023) Species factsheet: Spilopelia chinensis. Downloaded from http://www.birdlife.org on 14/03/2023.</t>
  </si>
  <si>
    <t>林德恩、陳宛均、林毅倫、陳昱凱、蔡富安、陳惇聿、姚牧君、鍾明光、張仕緯、莊庭瑞。2021。臺灣動物路死觀察網：那十年我們一起走過的路。行政院農業委員會特有生物研究保育中心。南投。臺灣。</t>
  </si>
  <si>
    <t>長尾鳩</t>
  </si>
  <si>
    <t>Macropygia tenuirostris</t>
  </si>
  <si>
    <t>缺乏長期族群趨勢，僅繁殖於蘭嶼。本種在蘭嶼棲地面臨的威脅主要源自當地住民經濟方式的改變 使燒墾、建築物增建、道路整建及木材的需求大幅增加，而破壞了本種棲息的熱帶闊葉林(劉小如等，2012)，但本種棲地適應相對其他森林性鳩鴿類強。
世代長度資料依據BirdLife International (2023)。</t>
  </si>
  <si>
    <t>OAOO採用eBird(2023)與TBN(2022)資料。OEOO以蘭嶼面積估計。</t>
  </si>
  <si>
    <t>以蘭嶼估計</t>
  </si>
  <si>
    <t>OAOO採用eBird(2023)與TBN(2022)資料。</t>
  </si>
  <si>
    <t>缺乏長期族群趨勢，僅繁殖於蘭嶼。</t>
  </si>
  <si>
    <t>依據姚正得(2004)懷疑繁殖成體&lt;1000。</t>
  </si>
  <si>
    <t>依據Birdlife International (2023)分布範圍，懷疑台灣族群量不超過全球總量1%。可能在海島間移動，但相關資訊缺乏</t>
  </si>
  <si>
    <t>NT B2a</t>
  </si>
  <si>
    <t>BirdLife International (2023) Species factsheet: Macropygia tenuirostris. Downloaded from http://www.birdlife.org on 14/03/2023.</t>
  </si>
  <si>
    <t>翠翼鳩</t>
  </si>
  <si>
    <t>Chalcophaps indica</t>
  </si>
  <si>
    <t>+149</t>
  </si>
  <si>
    <t>B,A,O</t>
  </si>
  <si>
    <t>依據BBS TAIWAN 族群趨勢分析，2011-2021台灣族群趨勢狀態為顯著上升(+149.2%; +69.6%~+250.3%)(林大利，未發表)，分析方法見 Lin et al. 2023。
窗殺的回報頻率高(謝季恆，私人通訊)。
世代長度資料依據BirdLife International (2023)。</t>
  </si>
  <si>
    <t>依據BBS TAIWAN 族群趨勢分析，2011-2021台灣族群趨勢狀態為顯著上升(+149.2%; +69.6%~+250.3%)(林大利，未發表)，分析方法見 Lin et al. 2023。</t>
  </si>
  <si>
    <t>BBS TAIWAN 2019-2021調查數量為118-161隻次(范等人，2022)，分布廣泛(ebird 2023)</t>
  </si>
  <si>
    <t>BirdLife International (2023) Species factsheet: Chalcophaps indica. Downloaded from http://www.birdlife.org on 14/03/2023.</t>
  </si>
  <si>
    <t>綠鳩</t>
  </si>
  <si>
    <t>Treron sieboldii</t>
  </si>
  <si>
    <t>依據BBS TAIWAN 族群趨勢分析，2011-2021台灣族群趨勢狀態為無顯著變化(-14.8%; -42.6%~+29.5%)(林大利，未發表)，分析方法見 Lin et al. 2023。
早年常見於鳥店之中(林瑞興個人觀察)。
世代長度資料依據BirdLife International (2023)。</t>
  </si>
  <si>
    <t>依據BBS TAIWAN 族群趨勢分析，2011-2021台灣族群趨勢狀態為無顯著變化(-14.8%; -42.6%~+29.5%)(林大利，未發表)，分析方法見 Lin et al. 2023。</t>
  </si>
  <si>
    <t>BBS TAIWAN 2019-2021調查數量為107-143隻次(范等人，2022)，分布廣泛(ebird 2023)</t>
  </si>
  <si>
    <t>BirdLife International (2023) Species factsheet: Treron sieboldii. Downloaded from http://www.birdlife.org on 15/07/2023.</t>
  </si>
  <si>
    <t>紅頭綠鳩</t>
  </si>
  <si>
    <t>Treron formosae formosae</t>
  </si>
  <si>
    <t>依據BBS TAIWAN 族群趨勢分析，2011-2021台灣族群趨勢狀態為無顯著變化(+6.2%; -65.8%~+118.2%)(林大利，未發表)，分析方法見 Lin et al. 2023，但需留意BBS資料欠缺代表性。
依據eBird (2023)台灣紅頭綠鳩紀錄，顯示繁殖季主要侷限於綠島與蘭嶼等地。某些分布地區的森林棲地可能受地面光電開發的影響導致品質下降。
世代長度資料依據BirdLife International (2023)。</t>
  </si>
  <si>
    <t>依據BBS TAIWAN 族群趨勢分析，2011-2021台灣族群趨勢狀態為無顯著變化(+6.2%; -65.8%~+118.2%)(林大利，未發表)，分析方法見 Lin et al. 2023，但需留意BBS資料欠缺代表性。
台灣本島某些分布地點的棲地品質可能受地面光電的影響而下降。</t>
  </si>
  <si>
    <t>由紀錄的時間與空間來看，似乎以蘭嶼、綠島繁殖為主，非繁殖季台灣本島各地出現遊蕩於鄰近地區(eBird 2023)。故懷疑繁殖族群成體&lt;1000。</t>
  </si>
  <si>
    <t>本種分類變化，與琉球亞種分開後，僅分布於台灣及蘭嶼特有亞種。依據Birdlife International (2023)分布範圍及族群數量，懷疑台灣族群量不超過全球總量50%。</t>
  </si>
  <si>
    <t>BirdLife International (2023) Species factsheet: Treron formosae. Downloaded from http://www.birdlife.org on 15/03/2023</t>
  </si>
  <si>
    <t>小綠鳩</t>
  </si>
  <si>
    <t xml:space="preserve">Ramphiculus leclancheri taiwanus </t>
  </si>
  <si>
    <t>Ptilinopus leclancheri</t>
  </si>
  <si>
    <t>經檢視歷史紀錄後，已將遷徙屬性更改為「冬、稀」。近年記錄數量略微上升(邱與林，2021)。2022年屏東有一筆撞擊窗戶的紀錄，並在救傷後成功野放(蔡若詩，私人通訊)。基於遷留屬性調整，以"遷徙族群且&lt;全球族群0.5%或過去10年出現數量&lt;250/年"，調整為"不評估"
世代長度資料依據BirdLife International (2023)。</t>
  </si>
  <si>
    <t>蘭嶼、巴丹及卡拉揚島亞種。台灣族群依分布及現況描述，懷疑台灣族群量不超過全球總量1%，不超過該亞種的20%Birdlife International (2023)。</t>
  </si>
  <si>
    <t>NA</t>
  </si>
  <si>
    <t>DD</t>
  </si>
  <si>
    <t>BirdLife International (2023) Species factsheet: Ramphiculus leclancheri. Downloaded from http://www.birdlife.org on 15/07/2023.</t>
  </si>
  <si>
    <t>邱承慶、林大利。2021。小綠鳩的遷留狀態應暫列「不明」。2021 動物行為、生態暨環境教育研討會 Congress of Animal Behavior, Ecology and Environmental Education (CABE)。</t>
  </si>
  <si>
    <t>褐翅鴉鵑</t>
  </si>
  <si>
    <t>Centropus sinensis</t>
  </si>
  <si>
    <t>+121</t>
  </si>
  <si>
    <t>金門及馬祖留鳥。以Smoothed Hierarchical Model分析劉小如(2004)、許育誠(2010)及丁宗蘇(2018)3-5月相同樣區的調查資料，2004-2018金門族群趨勢狀態為顯著上升(+121.9%; +84.1%~+333.6%)，分析方法見 Lin et al. 2023。
但金門近年開發情形可能影響未來棲地面積。
世代長度資料依據BirdLife International (2023)。</t>
  </si>
  <si>
    <t>OAOO採用eBird(2023)與TBN(2022)資料。OEOO以金門、馬祖面積估計。</t>
  </si>
  <si>
    <t>以金門馬祖估計</t>
  </si>
  <si>
    <t>以Smoothed Hierarchical Model分析劉小如(2004)、許育誠(2010)及丁宗蘇(2018)3-5月相同樣區的調查資料，2004-2018金門族群趨勢狀態為顯著上升(+121.9%; +84.1%~+333.6%)，分析方法見 Lin et al. 2023。</t>
  </si>
  <si>
    <t>依據eBird(2023)紀錄分布狀況及訪問林暐倫、吳建龍粗略估計。</t>
  </si>
  <si>
    <t>依據Birdlife International (2023)分布範圍，懷疑台灣族群量不超過全球總量1%。</t>
  </si>
  <si>
    <t>NT D1</t>
  </si>
  <si>
    <t>BirdLife International (2023) Species factsheet: Centropus sinensis. Downloaded from http://www.birdlife.org on 15/07/2023.</t>
  </si>
  <si>
    <t>eBird. 2012. eBird: An online database of bird distribution and abundance [web application]. Version 2. eBird, Ithaca, New York. Available: http://www.ebird.org. (Accessed: 2023/6/1]).</t>
  </si>
  <si>
    <t>番鵑</t>
  </si>
  <si>
    <t>Centropus bengalensis</t>
  </si>
  <si>
    <t>依據BBS TAIWAN 族群趨勢分析，2011-2021台灣族群趨勢狀態為無顯著變化(-22.7%; -41%~+2.9%)(林大利，未發表)，分析方法見 Lin et al. 2023。
世代長度資料依據BirdLife International (2023)。</t>
  </si>
  <si>
    <t>依據BBS TAIWAN 族群趨勢分析，2011-2021台灣族群趨勢狀態為無顯著變化(-22.7%; -41%~+2.9%)(林大利，未發表)，分析方法見 Lin et al. 2023。</t>
  </si>
  <si>
    <t>BBS TAIWAN 2019-2021調查數量為104-164隻次(范等人，2022)，分布廣泛(eBird 2023)。</t>
  </si>
  <si>
    <t>BirdLife International (2023) Species factsheet: Centropus bengalensis. Downloaded from http://www.birdlife.org on 15/07/2023.</t>
  </si>
  <si>
    <t>噪鵑</t>
  </si>
  <si>
    <t>Eudynamys scolopaceus</t>
  </si>
  <si>
    <t>+316</t>
  </si>
  <si>
    <t>以Smoothed Hierarchical Model分析劉小如(2004)、許育誠(2010)及丁宗蘇(2018)3-5月相同樣區的調查資料，2004-2018金門族群趨勢狀態為顯著上升(+316.6%; +64.8%~+831.3%)，分析方法見 Lin et al. 2023。
世代長度資料依據BirdLife International (2023)。</t>
  </si>
  <si>
    <t>OAOO採用eBird(2023)與TBN(2022)資料。OEOO以金門面積估計。</t>
  </si>
  <si>
    <t>以Smoothed Hierarchical Model分析劉小如(2004)、許育誠(2010)及丁宗蘇(2018)3-5月相同樣區的調查資料，2004-2018金門族群趨勢狀態為顯著上升(+316.6%; +64.8%~+831.3%)，分析方法見 Lin et al. 2023。</t>
  </si>
  <si>
    <t>依據BBS Taiwan 金門 2021年5個樣區調查25隻，粗略推估出現於金門數量最高可達2500。eBird(2023)台灣紀錄已相當多。整體繁殖+過境 &gt; 1000。</t>
  </si>
  <si>
    <t>依據Birdlife International (2023)分布範圍，懷疑台灣族群量不超過全球總量1%。應該很容易遷徙族群補充。</t>
  </si>
  <si>
    <t>BirdLife International (2023) Species factsheet: Eudynamys scolopaceus. Downloaded from http://www.birdlife.org on 15/03/2023</t>
  </si>
  <si>
    <t>鷹鵑</t>
  </si>
  <si>
    <t>Hierococcyx sparverioides</t>
  </si>
  <si>
    <t>依據BBS TAIWAN 族群趨勢分析，2011-2021台灣族群趨勢狀態為無顯著變化(-4.9%; -41%~+60.3%)(林大利，未發表)，分析方法見 Lin et al. 2023。
世代長度資料依據BirdLife International (2023)。</t>
  </si>
  <si>
    <t>OAOO、OEOO採用eBird(2023)與TBN(2022)資料。PEOO 採用Maxent預測(Wu et al. 2014)。</t>
  </si>
  <si>
    <t>依據BBS TAIWAN 族群趨勢分析，2011-2021台灣族群趨勢狀態為無顯著變化(-4.9%; -41%~+60.3%)(林大利，未發表)，分析方法見 Lin et al. 2023。</t>
  </si>
  <si>
    <t>BBS TAIWAN 2019-2021調查數量為38-46隻次(范等人，2022)，分布廣泛，但數量稀疏，懷疑數量1000-2000(eBird 2023)</t>
  </si>
  <si>
    <t>BirdLife International (2023) Species factsheet: Hierococcyx sparverioides. Downloaded from http://www.birdlife.org on 15/07/2023.</t>
  </si>
  <si>
    <t>Wu, T.-Y., B. A. Walther, Y.-H. Chen, R.-S. Lin, and Pei-Fen Lee. 2014. Reassessment of the conservation status and protected area coverage of Taiwanese birds: how distribution modelling can help species conservation. Bird Conservation International 24:223-238.</t>
  </si>
  <si>
    <t>四聲杜鵑</t>
  </si>
  <si>
    <t>Cuculus micropterus</t>
  </si>
  <si>
    <t>在金門為不普遍繁殖鳥。以Smoothed Hierarchical Model分析劉小如(2004)、許育誠(2010)及丁宗蘇(2018)3-5月相同樣區的調查資料，2004-2018金門族群趨勢狀態為無顯著變化(+46.3%; -45.3%~+564.3%)，分析方法見 Lin et al. 2023。世代長度資料依據BirdLife International (2023)。</t>
  </si>
  <si>
    <t>以金門估計</t>
  </si>
  <si>
    <t>在金門為不普遍繁殖鳥。以Smoothed Hierarchical Model分析劉小如(2004)、許育誠(2010)及丁宗蘇(2018)3-5月相同樣區的調查資料，2004-2018金門族群趨勢狀態為無顯著變化(+46.3%; -45.3%~+564.3%)，分析方法見 Lin et al. 2023。</t>
  </si>
  <si>
    <t>依據eBird(2023)紀錄分布狀況，考量過境及繁殖。</t>
  </si>
  <si>
    <t>BirdLife International (2023) Species factsheet: Cuculus micropterus. Downloaded from http://www.birdlife.org on 15/03/2023</t>
  </si>
  <si>
    <t>許育誠。2010。金門鳥類調查。內政部營建署金門國家公園管理處。</t>
  </si>
  <si>
    <t>劉小如。2004。「金門佛法僧目鳥類調查」－金門佛法僧目鳥類分佈及其他鳥類生態調查。內政部營建署金門國家公園管理處。</t>
  </si>
  <si>
    <t>北方中杜鵑</t>
  </si>
  <si>
    <t>Cuculus optatus</t>
  </si>
  <si>
    <t>依據BBS TAIWAN 族群趨勢分析，2011-2021台灣族群趨勢狀態為無顯著變化(-23.5%; -42.1%~+0.21%)(林大利，未發表)，分析方法見 Lin et al. 2023。
根據氣候脆弱性評估，為敏感性跟暴露程度都高，但適應能力低的高度脆弱者(王文千等，2020)。世代長度資料依據BirdLife International (2023)。</t>
  </si>
  <si>
    <t>依據BBS TAIWAN 族群趨勢分析，2011-2021台灣族群趨勢狀態為無顯著變化(-23.5%; -42.1%~+0.21%)(林大利，未發表)，分析方法見 Lin et al. 2023。</t>
  </si>
  <si>
    <t>BBS TAIWAN 2019-2021調查數量為83-107隻次(范等人，2022)，分布廣泛(eBird 2023)，但密度不高，懷疑數量&gt;5000。</t>
  </si>
  <si>
    <t>依據Birdlife International (2022)分布範圍，懷疑台灣族群量不超過全球總量5%。應有相當機會藉由遷徙補充。</t>
  </si>
  <si>
    <t>BirdLife International (2023) Species factsheet: Cuculus optatus. Downloaded from http://www.birdlife.org on 15/07/2023.</t>
  </si>
  <si>
    <t>南亞夜鷹</t>
  </si>
  <si>
    <t>Caprimulgus affinis stictomus</t>
  </si>
  <si>
    <t>近年族群分布明顯擴張，數量大幅增加，且進入都市地區(劉小如等 2012, 詹子芸、羅柳墀 2011 )，目前已廣泛分布於全台，過往15年至少無下降趨勢。世代長度資料依據BirdLife International (2023)。</t>
  </si>
  <si>
    <t>近年族群分布明顯擴張，數量大幅增加，且進入都市地區(劉小如等 2012, 詹子芸、羅柳墀 2011 )，目前已廣泛分布於全台，過往15年至少無下降趨勢。</t>
  </si>
  <si>
    <t>欠缺全台灣族群數量估計，但依據eBird(2023)紀錄及近年族群大幅增加情形，懷疑成體數量&gt;&gt;10000。林文隆(私人通訊)估計台中市數量即&gt;3000隻。NYBC TAIWAN 2020-2022調查數量25-588隻 (蔡芷怡等 2022)</t>
  </si>
  <si>
    <t>依據分布範圍，台灣族群量應不超過全球5%(Birdlife International, 2023)，近年族群增加快速，但總量應仍不超過20%。</t>
  </si>
  <si>
    <t>BirdLife International (2023) Species factsheet: Caprimulgus affinis. Downloaded from http://www.birdlife.org on 15/07/2023.</t>
  </si>
  <si>
    <t>詹子芸、羅柳墀。2011。高雄市臺灣夜鷹族群擴散與分布。鳥語 300:11-18。</t>
  </si>
  <si>
    <t>白喉針尾雨燕</t>
  </si>
  <si>
    <t>Hirundapus caudacutus</t>
  </si>
  <si>
    <t>缺乏趨勢資訊，短暫過境。
世代長度資料依據BirdLife International (2023)。</t>
  </si>
  <si>
    <t>缺乏趨勢資訊，在台灣為短暫過境。目前全球族群趨勢穩定(Birdlife International, 2023)。</t>
  </si>
  <si>
    <t>過境數量不明，但台灣位於過境路徑，懷疑&gt;1001。</t>
  </si>
  <si>
    <t>全球分布範圍廣Birdlife International (2023)，台灣族群量應&lt;1%。</t>
  </si>
  <si>
    <t>BirdLife International (2023) Species factsheet: Hirundapus caudacutus. Downloaded from http://www.birdlife.org on 15/03/2023</t>
  </si>
  <si>
    <t>灰喉針尾雨燕</t>
  </si>
  <si>
    <t>Hirundapus cochinchinensis formosanus</t>
  </si>
  <si>
    <t>雖視為特有亞種，但依據近年eBird可靠紀錄，香港、金門等過境情形，另考量其移動能力，型態與指名亞種無差異等，此亞種應有問題</t>
  </si>
  <si>
    <t>缺乏族群趨勢資訊。目前灰喉針尾雨燕在台灣沒有明顯的生存壓力，但其賴以生存的低海拔闊葉樹森林已遭大幅破壞(劉小如等，2012)。若有部分繁殖族群為夏繁殖鳥，須注意度冬地森林喪失的影響。
世代長度資料依據BirdLife International (2023)。</t>
  </si>
  <si>
    <t>缺乏族群趨勢資訊。目前全球族群趨勢穩定(Birdlife International, 2023)。</t>
  </si>
  <si>
    <t>由紀錄最大量可達200，且廣泛分布本島森林地帶的情形(eBird 2023)，懷疑成體數量&gt;1000。</t>
  </si>
  <si>
    <t>雖目前處理為特有亞種，但依據近年eBird可靠紀錄，香港、金門等過境情形，另考量其移動能力，型態與指名亞種無差異等，此亞種應有問題。考量棲地無明顯壓力、高度移動性等，降1級。依據Birdlife International (2023)分布範圍，懷疑台灣族群量不超過全球總量20%。</t>
  </si>
  <si>
    <t>BirdLife International (2023) Species factsheet: Hirundapus cochinchinensis. Downloaded from http://www.birdlife.org on 15/07/2023.</t>
  </si>
  <si>
    <t>叉尾雨燕</t>
  </si>
  <si>
    <t>Apus pacificus</t>
  </si>
  <si>
    <t>缺乏族群變遷資料。
世代長度資料依據BirdLife International (2023)。</t>
  </si>
  <si>
    <t>缺乏族群趨勢資訊。全球族群趨勢穩定(Birdlife International, 2023)。</t>
  </si>
  <si>
    <t>台灣4-9月紀錄明顯較多，依據紀錄數量與分布(eBird 2023)，繁殖及過境成體&gt;&gt;2500。</t>
  </si>
  <si>
    <t>依據Birdlife International (2023)分布範圍和台灣族群數量況況，懷疑台灣族群量不超過全球總量1%。台灣位於過範圍內。</t>
  </si>
  <si>
    <t>BirdLife International (2023) Species factsheet: Apus pacificus. Downloaded from http://www.birdlife.org on 15/07/2023.</t>
  </si>
  <si>
    <t>小雨燕</t>
  </si>
  <si>
    <t>Apus nipalensis kuntzi</t>
  </si>
  <si>
    <t>依據BBS TAIWAN 族群趨勢分析，2011-2021台灣族群趨勢狀態為無顯著變化(-2.5%; -36.4%~+53.5%)(林大利，未發表)，分析方法見 Lin et al. 2023。
世代長度資料依據BirdLife International (2023)。</t>
  </si>
  <si>
    <t>依據BBS TAIWAN 族群趨勢分析，2011-2021台灣族群趨勢狀態為無顯著變化(-2.5%; -36.4%~+53.5%)(林大利，未發表)，分析方法見 Lin et al. 2023。</t>
  </si>
  <si>
    <t>BBS TAIWAN 2019-2021調查數量為1455-1685隻次(范等人，2022)，台灣廣泛分布且數量多，懷疑數量&gt;&gt;10000。</t>
  </si>
  <si>
    <t>BirdLife International (2023) Species factsheet: Apus nipalensis. Downloaded from http://www.birdlife.org on 15/07/2023.</t>
  </si>
  <si>
    <t>灰胸秧雞</t>
  </si>
  <si>
    <t>Lewinia striata taiwana</t>
  </si>
  <si>
    <t>缺乏族群趨勢資訊。棲地可能受地面光電開發影響。
世代長度資料依據BirdLife International (2023)。</t>
  </si>
  <si>
    <t>依據其習性，實際占有面積應高於420，懷疑500-2500</t>
  </si>
  <si>
    <t>缺乏族群趨勢資訊。</t>
  </si>
  <si>
    <t>由棲地分布及記錄情形(eBird 2023)，懷疑數量應&gt;2500。</t>
  </si>
  <si>
    <t>依據Birdlife International (2023)分布範圍，懷疑台灣數量應不超過全球族群量5%。</t>
  </si>
  <si>
    <t>NT B2b(iii)</t>
  </si>
  <si>
    <t>B2b(iii)</t>
  </si>
  <si>
    <t>BirdLife International (2023) Species factsheet: Lewinia striata. Downloaded from http://www.birdlife.org on 15/03/2023</t>
  </si>
  <si>
    <t>紅冠水雞</t>
  </si>
  <si>
    <t>Gallinula chloropus</t>
  </si>
  <si>
    <t>F,J,N</t>
  </si>
  <si>
    <t>依據NYBC TAIWAN族群趨勢分析，2014-2022台灣族群趨勢狀態為顯著下降(-27.0%; -29.7%~-6.2%)(蔡芷怡等，2022)。
另本種很可能有遷徙族群。世代長度資料依據BirdLife International (2023)。在農地遭受毒害種(洪孝宇，私人通訊)與路殺的回報頻率(林德恩等，2021)皆高。</t>
  </si>
  <si>
    <t>依據NYBC TAIWAN族群趨勢分析，2014-2022台灣族群趨勢狀態為顯著下降(-27.0%; -29.7%~-6.2%)(蔡芷怡等，2022)。</t>
  </si>
  <si>
    <t>分布廣泛(ebird 2023)，NYBC TAIWAN 2020-2022調查數量3328-3905隻 (蔡芷怡等 2022)</t>
  </si>
  <si>
    <t>依據Birdlife International (2023)分布範圍極廣，懷疑台灣族群量不超過全球總量5%。</t>
  </si>
  <si>
    <t>BirdLife International (2023) Species factsheet: Gallinula chloropus. Downloaded from http://www.birdlife.org on 15/07/2023.</t>
  </si>
  <si>
    <t>白冠雞</t>
  </si>
  <si>
    <t>Fulica atra</t>
  </si>
  <si>
    <t>+328</t>
  </si>
  <si>
    <t>依據NYBC TAIWAN族群趨勢分析，2014-2022台灣族群趨勢狀態為顯著上升(+328.0%; +189.3%~+514.7%)(蔡芷怡等，2022)。
世代長度資料依據BirdLife International (2023)。</t>
  </si>
  <si>
    <t>依據NYBC TAIWAN族群趨勢分析，2014-2022台灣族群趨勢狀態為顯著上升(+328.0%; +189.3%~+514.7%)(蔡芷怡等，2022)。</t>
  </si>
  <si>
    <t>NYBC TAIWAN 2020-2022調查數量1186-2388隻 (蔡芷怡等 2022)，約有804-1618隻成體。台灣度冬成體推測&gt;2500</t>
  </si>
  <si>
    <t>全球分布廣泛，數量c.8,900,000-9,800,000 individuals , 灣族群量不超過全球總量1%(Birdlife International, 2023)</t>
  </si>
  <si>
    <t>BirdLife International (2023) Species factsheet: Fulica atra. Downloaded from http://www.birdlife.org on 15/07/2023.</t>
  </si>
  <si>
    <t>許育誠。2010。金門鳥類調查。金門國家公園管理處。</t>
  </si>
  <si>
    <t>董雞</t>
  </si>
  <si>
    <t>Gallicrex cinerea</t>
  </si>
  <si>
    <t>F,A</t>
  </si>
  <si>
    <t>董雞的隱密性高，加上天性機警，數量統計十分不易(劉小如等，2012)。缺乏族群趨勢資訊，近年觀察紀錄少，須密切注意長期趨勢。世代長度資料依據BirdLife International (2023)。</t>
  </si>
  <si>
    <t>OAOO、OEOO採用eBird(2023)與TBN(2022)資料。PEOO 採用Maxent預測(Wu et al. 2012)</t>
  </si>
  <si>
    <t>缺乏族群趨勢資訊，近年觀察紀錄少，須密切注意長期趨勢。
全球族群趨勢緩慢下降(BirdLife International, 2023)。</t>
  </si>
  <si>
    <t>由近年增加的記錄情形(eBird 2023)，懷疑繁殖成體數量&lt;50，過境不明。</t>
  </si>
  <si>
    <t>台灣應有夏繁殖鳥及過境個體。依據Birdlife International (2023)分布範圍，懷疑台灣數量應不超過全球族群量1%。藉由遷徙補充族群機率不低。</t>
  </si>
  <si>
    <t>BirdLife International (2023) Species factsheet: Gallicrex cinerea. Downloaded from http://www.birdlife.org on 15/07/2023.</t>
  </si>
  <si>
    <t>白腹秧雞</t>
  </si>
  <si>
    <t>Amaurornis phoenicurus</t>
  </si>
  <si>
    <t>F</t>
  </si>
  <si>
    <t>依據BBS TAIWAN 族群趨勢分析，2011-2021台灣族群趨勢狀態為無顯著變化(+12.6%;-21.2%~+60.1%)(林大利，未發表)，分析方法見 Lin et al. 2023。
世代長度資料依據BirdLife International (2023)。</t>
  </si>
  <si>
    <t>依據BBS TAIWAN 族群趨勢分析，2011-2021台灣族群趨勢狀態為無顯著變化(+12.6%;-21.2%~+60.1%)(林大利，未發表)，分析方法見 Lin et al. 2023。</t>
  </si>
  <si>
    <t>分布廣泛(ebird 2023)，NYBC TAIWAN 2020-2022調查數量247-310隻 (蔡芷怡等 2022)。推測&gt;20001。</t>
  </si>
  <si>
    <t>依據Birdlife International (2023)分布範圍，懷疑台灣數量應不超過全球族群量5%。台灣應有遷徙族群。</t>
  </si>
  <si>
    <t>BirdLife International (2023) Species factsheet: Amaurornis phoenicurus. Downloaded from http://www.birdlife.org on 15/07/2023. R</t>
  </si>
  <si>
    <t>灰腳秧雞</t>
  </si>
  <si>
    <t>Rallina eurizonoides formosana</t>
  </si>
  <si>
    <t>缺乏族群趨勢資訊。密度雖不高，但廣布各地低海拔森林地帶(林瑞興 個人觀察)。沒有明顯威脅因子。 
世代長度資料依據BirdLife International (2023)。</t>
  </si>
  <si>
    <t>缺乏族群趨勢資訊。密度雖不高，但廣布各地低海拔森林地帶(林瑞興 個人觀察)。沒有明顯威脅因子。</t>
  </si>
  <si>
    <t>由於廣泛分布於低海拔森林，推測台灣繁殖族群量&gt;10000。</t>
  </si>
  <si>
    <t>依據Birdlife International (2023)分布範圍，懷疑台灣數量應不超過全球族群量20%。</t>
  </si>
  <si>
    <t>BirdLife International (2023) Species factsheet: Rallina eurizonoides. Downloaded from http://www.birdlife.org on 15/07/2023.</t>
  </si>
  <si>
    <t>緋秧雞</t>
  </si>
  <si>
    <t>Zapornia fusca</t>
  </si>
  <si>
    <t>生活史很少被人研究，更未見有具體的數量報導(劉小如等，2012)。生活環境易受汙染，須關注長期趨勢。
依據BBS TAIWAN 族群趨勢分析，2011-2021台灣族群趨勢狀態為無顯著變化(-20.3%;-68.6%~+63.5%)(林大利，未發表)，分析方法見 Lin et al. 2023。
依據NYBC TAIWAN族群趨勢分析，2014-2022台灣族群趨勢狀態為無顯著變化(-32.1%; -75.1%~+83.0%)(蔡芷怡等，2022)。
世代長度資料依據BirdLife International (2023)。</t>
  </si>
  <si>
    <t>棲地過往或未來可能有縮減威脅，但程度不明。</t>
  </si>
  <si>
    <t>依據BBS TAIWAN 族群趨勢分析，2011-2021台灣族群趨勢狀態為無顯著變化(-20.3%;-68.6%~+63.5%)(林大利，未發表)，分析方法見 Lin et al. 2023。
依據NYBC TAIWAN族群趨勢分析，2014-2022台灣族群趨勢狀態為無顯著變化(-32.1%; -75.1%~+83.0%)(蔡芷怡等，2022)。</t>
  </si>
  <si>
    <t>由棲地分布及記錄情形(eBird 2023)，懷疑數量應&gt;5000。</t>
  </si>
  <si>
    <t>BirdLife International (2023) Species factsheet: Zapornia fusca. Downloaded from http://www.birdlife.org on 15/07/2023.</t>
  </si>
  <si>
    <t>高蹺鴴</t>
  </si>
  <si>
    <t>Himantopus himantopus</t>
  </si>
  <si>
    <t>依據NYBC TAIWAN族群趨勢分析，2014-2022台灣族群趨勢狀態為無顯著變化(+30.0%; -1.7%~+68.2%)(蔡芷怡等，2022)。
世代長度資料依據BirdLife International (2023)。</t>
  </si>
  <si>
    <t>目前宜蘭平原為種重要的度冬區(蔣忠佑通訊)。</t>
  </si>
  <si>
    <t>依據NYBC TAIWAN族群趨勢分析，2014-2022台灣族群趨勢狀態為無顯著變化(+30.0%; -1.7%~+68.2%)(蔡芷怡等，2022)。</t>
  </si>
  <si>
    <t>NYBC TAIWAN 2020-2022調查數量11337-14869隻 (蔡芷怡等 2022)，約有7683-10077隻成體。</t>
  </si>
  <si>
    <t>依據BirdLife International(2023)(2023)全球族群量在700000-3800000，故台灣族群量應占全球比例&lt;5%。</t>
  </si>
  <si>
    <t>池文傑,賴怡蒨</t>
  </si>
  <si>
    <t>BirdLife International (2023) Species factsheet: Himantopus himantopus. Downloaded from http://www.birdlife.org on 15/07/2023.</t>
  </si>
  <si>
    <t>反嘴鴴</t>
  </si>
  <si>
    <t>Recurvirostra avosetta</t>
  </si>
  <si>
    <t>+326</t>
  </si>
  <si>
    <t>依據NYBC TAIWAN族群趨勢分析，2014-2022台灣族群趨勢狀態為顯著上升(+326.0%; +107.6%~+491.8%)(蔡芷怡等，2022)。
主要威脅包含棲地的泥灘地流失(蔡與林，2022)。世代長度資料依據BirdLife International (2023)。</t>
  </si>
  <si>
    <t>目前度冬族群有顯著地區性分布現象，台南、嘉義為主要(蔣忠佑通訊)。</t>
  </si>
  <si>
    <t>依據NYBC TAIWAN族群趨勢分析，2014-2022台灣族群趨勢狀態為顯著上升(+326.0%; +107.6%~+491.8%)(蔡芷怡等，2022)。</t>
  </si>
  <si>
    <t>NYBC TAIWAN 2020-2022調查數量4337-6072隻 (蔡芷怡等 2022)，約有2939-4115隻成體</t>
  </si>
  <si>
    <t>BirdLife International(2023)估計全球族群量在210000-460000，台灣族群量以1500估計，占全球比例&lt;0.7%。</t>
  </si>
  <si>
    <t>BirdLife International (2023) Species factsheet: Recurvirostra avosetta. Downloaded from http://www.birdlife.org on 15/07/2023.</t>
  </si>
  <si>
    <t>蠣鴴</t>
  </si>
  <si>
    <t>Haematopus ostralegus</t>
  </si>
  <si>
    <t>NYBC TAIWAN 2016-2019為9-96隻，2020-2022上升至7-212隻 (蔡芷怡等 2022)。金門於2003年首次記錄蠣鴴繁殖，但繁殖對數&lt;5對，屬邊緣且零星的繁殖族群。世代長度資料依據BirdLife International (2023)。</t>
  </si>
  <si>
    <t>NYBC TAIWAN 2016-2019為9-96隻，2020-2022上升至7-212隻 (蔡芷怡等 2022)。金門於2003年首次記錄蠣鴴繁殖，但繁殖對數&lt;5對，屬邊緣且零星的繁殖族群。
全球族群趨勢下降，3代預計減少30%(Birdlife International, 2023)。</t>
  </si>
  <si>
    <t>NYBC TAIWAN 2020-2022調查數量7-212隻 (蔡芷怡等 2022)，約有5-144隻成體</t>
  </si>
  <si>
    <t>BirdLife International(2023)估計全球族群量(成體)在568,000-708,000 ，台灣族群量占全球比例&lt;0.01%。</t>
  </si>
  <si>
    <t>D
 [-2]</t>
  </si>
  <si>
    <t>BirdLife International (2023) Species factsheet: Haematopus ostralegus. Downloaded from http://www.birdlife.org on 15/07/2023.</t>
  </si>
  <si>
    <t>BirdLife International. 2015. Haematopus ostralegus. The IUCN Red List of Threatened Species 2015: e.T22733462A82637840. http://dx.doi.org/10.2305/IUCN.UK.2015-4.RLTS.T22733462A82637840.en. Downloaded on 24 May 2016.</t>
  </si>
  <si>
    <t>灰斑鴴</t>
  </si>
  <si>
    <t>Pluvialis squatarola</t>
  </si>
  <si>
    <t>+125</t>
  </si>
  <si>
    <t>依據NYBC TAIWAN族群趨勢分析，2014-2022台灣族群趨勢狀態為顯著上升(+125.0%; +24.9%~+256.1%)(蔡芷怡等，2022)。世代長度資料依據BirdLife International (2023)。</t>
  </si>
  <si>
    <t>依據NYBC TAIWAN族群趨勢分析，2014-2022台灣族群趨勢狀態為顯著上升(+125.0%; +24.9%~+256.1%)(蔡芷怡等，2022)。</t>
  </si>
  <si>
    <t>NYBC TAIWAN 2020-2022調查數量1015-1411隻 (蔡芷怡等 2022)。過境數量不確定，懷疑成體數量合計&gt;2500。</t>
  </si>
  <si>
    <t>BirdLife International(2023)估計全球數量692000，度冬族群量占全球族群量&lt;1%。降1級處理。</t>
  </si>
  <si>
    <t>BirdLife International (2023) Species factsheet: Pluvialis squatarola. Downloaded from http://www.birdlife.org on 15/07/2023.</t>
  </si>
  <si>
    <t>太平洋金斑鴴</t>
  </si>
  <si>
    <t>Pluvialis fulva</t>
  </si>
  <si>
    <t>依據NYBC TAIWAN族群趨勢分析，2014-2022台灣族群趨勢狀態為顯著下降(-43.0%; -71.8%~-6.9%)(蔡芷怡等，2022)。但年度波動大，有一定程度的不確定性。另監測資料長度尚未達3代16.8年。世代長度資料依據BirdLife International (2023)。</t>
  </si>
  <si>
    <t>NYBC TAIWAN 2020-2022調查數量3652-7293隻 (蔡芷怡等 2022)，考量其涵蓋率推測度冬數量應&gt;9000，約等於&gt;6000成體。</t>
  </si>
  <si>
    <t>BirdLife International(2023)估計全球數量c.190,000-250,000，台灣族群數量占比例可&gt;5%。</t>
  </si>
  <si>
    <t>BirdLife International (2023) Species factsheet: Pluvialis fulva. Downloaded from http://www.birdlife.org on 15/07/2023.</t>
  </si>
  <si>
    <t>小辮鴴</t>
  </si>
  <si>
    <t>Vanellus vanellus</t>
  </si>
  <si>
    <t>+120</t>
  </si>
  <si>
    <t>A,F</t>
  </si>
  <si>
    <t>以Negative binomial GLMM計算 2014年至2023年小辮鴴普查成果(農業部生物多樣性研究所與雲林縣野鳥學會 2023)。族群為顯著增加，年增長率為+9.193%
土地利用狀況為影響小辮鴴族群的主因，世代長度資料依據BirdLife International (2023)。</t>
  </si>
  <si>
    <t>2014年至2023年小辮鴴普查成果(雲林縣野鳥學會、特有生物研究保育中心 2023)。族群為顯著增加，年增長率為+9.193%</t>
  </si>
  <si>
    <t>台灣度冬族群量變動大，推測5000-12000，成熟個體推測3000-8000。</t>
  </si>
  <si>
    <t>雖然全球族群有下降趨勢，但族群量仍相當龐大(Birdlife International, 2023)。鄰近國家亦有度冬紀錄，推測有很高的連結。</t>
  </si>
  <si>
    <t>BirdLife International (2023) Species factsheet: Vanellus vanellus. Downloaded from http://www.birdlife.org on 15/07/2023.</t>
  </si>
  <si>
    <r>
      <rPr>
        <rFont val="Arial"/>
        <color rgb="FF000000"/>
        <sz val="10.0"/>
      </rPr>
      <t>農業部生物多樣性研究所、雲林縣野鳥學會。2023。</t>
    </r>
    <r>
      <rPr>
        <rFont val="Arial"/>
        <i/>
        <color rgb="FF000000"/>
        <sz val="10.0"/>
      </rPr>
      <t>歷年調查結果</t>
    </r>
    <r>
      <rPr>
        <rFont val="Arial"/>
        <color rgb="FF000000"/>
        <sz val="10.0"/>
      </rPr>
      <t>。土豆鳥大集合。https://sites.google.com/a/birds-tesri.twbbs.org/yunlinlapwingsurvey/volunteerjoin?authuser=0。瀏覽於 2023/3/10。</t>
    </r>
  </si>
  <si>
    <t>蒙古鴴</t>
  </si>
  <si>
    <t>Charadrius mongolus</t>
  </si>
  <si>
    <r>
      <rPr>
        <rFont val="Arial"/>
        <color theme="1"/>
        <sz val="10.0"/>
      </rPr>
      <t xml:space="preserve">依據NYBC TAIWAN族群趨勢分析，2014-2022台灣族群趨勢狀態為無顯著變化(+451.0%; -27.5%~+1661.9%)(蔡芷怡等，2022)。
主要威脅包含棲地的泥灘地流失(蔡與林，2022)，另地面光電影響部分棲地。世代長度資料依據BirdLife International (2023)。
</t>
    </r>
    <r>
      <rPr>
        <rFont val="Arial"/>
        <color rgb="FFFF0000"/>
        <sz val="10.0"/>
      </rPr>
      <t>近期分類變動，Charadrius mongolus 分類群推測成熟個體族群量僅1.8-5萬，且在過去3個世代下降 50–62% (BirdLife Interantional 2023)，但台灣族群監測結果尚未出現類似趨勢，須密切注意。</t>
    </r>
  </si>
  <si>
    <t>依據NYBC TAIWAN族群趨勢分析，2014-2022台灣族群趨勢狀態為無顯著變化(+451.0%; -27.5%~+1661.9%)(蔡芷怡等，2022)。
近期分類變動，Charadrius mongolus 分類群推測成熟個體族群量僅1.8-5萬，且在過去3個世代下降 50–62% (BirdLife Interantional 2023)，但台灣族群監測結果尚未出現類似趨勢，須密切注意。</t>
  </si>
  <si>
    <t>NYBC TAIWAN 2020-2022調查數量208-664隻 (蔡芷怡等 2022)，懷疑度冬族群量&gt;500，過境數量不確定，懷疑合計成體數量&gt;2500。過境數量應以中南部濕地數量為主(蔣忠佑通訊)。</t>
  </si>
  <si>
    <t>BirdLife International(2023)估計全球數量c.18,000-50,000，懷疑台灣度冬與過境數量合計約在10-20%。</t>
  </si>
  <si>
    <t>BirdLife International (2023) Species factsheet: Charadrius mongolus. Downloaded from http://www.birdlife.org on 12/12/2023.</t>
  </si>
  <si>
    <t>eBird. 2012. eBird: An online database of bird distribution and abundance [web application]. Version 2. eBird, Ithaca, New York. Available: http://www.ebird.org. (Accessed: Date [2023/6/1]).</t>
  </si>
  <si>
    <t>林大利、呂翊維、洪貫捷、林瑞興、何一先、林昆海。2014。臺灣新年數鳥嘉年華2014年度報告。社團法人中華民國野鳥學會，台北。</t>
  </si>
  <si>
    <t>鐵嘴鴴</t>
  </si>
  <si>
    <t>Charadrius leschenaultii</t>
  </si>
  <si>
    <t>依據NYBC TAIWAN族群趨勢分析，2014-2022台灣族群趨勢狀態為無顯著變化(+382.0%; -58.8%~+860.0%)(蔡芷怡等，2022)。
以過境族群為主
主要威脅包含棲地的泥灘地流失(蔡與林，2022)，另地面光電影響部分棲地。世代長度資料依據BirdLife International (2023)。</t>
  </si>
  <si>
    <t>依據NYBC TAIWAN族群趨勢分析，2014-2022台灣族群趨勢狀態為無顯著變化(+382.0%; -58.8%~+860.0%)(蔡芷怡等，2022)。</t>
  </si>
  <si>
    <t>NYBC TAIWAN 2020-2022調查數量262-870隻 (蔡芷怡等 2022)，過境約3000-7000(彰濱工業區監測資料、永興風力發電監測資料)</t>
  </si>
  <si>
    <t>BirdLife International(2023)估計全球族群量180,000-360,000，懷疑台灣度冬與過境數量合計約在1-5%。</t>
  </si>
  <si>
    <t>BirdLife International (2023) Species factsheet: Charadrius leschenaultii. Downloaded from http://www.birdlife.org on 15/07/2023.</t>
  </si>
  <si>
    <t>經濟部工業局。彰化濱海工業區開發計畫辦理情形暨環境監測 109-111年報告。https://www.epa.gov.tw/Page/BE0AD34C04AFEF4B?page=2&amp;M=S</t>
  </si>
  <si>
    <t>台灣電力公司。109-111年度彰化縣王功永興風力發電計畫環境調查評析。https://www.taipower.com.tw/TC/download.aspx?mid=220&amp;cid=224&amp;cchk=ac1daa6e-272d-4b2b-99bb-e108409861bc</t>
  </si>
  <si>
    <t>東方環頸鴴</t>
  </si>
  <si>
    <t>Charadrius alexandrinus</t>
  </si>
  <si>
    <t>+104</t>
  </si>
  <si>
    <t>A,M</t>
  </si>
  <si>
    <t>依據NYBC TAIWAN族群趨勢分析，2014-2022台灣族群趨勢狀態為顯著上升(+104.0%; +32.7%~+200.2%)(蔡芷怡等，2022)。
主要威脅包含棲地的泥灘地流失(蔡與林，2022)，另地面光電影響部分棲地。繁殖裸露地有因開發流失的威脅。世代長度資料依據BirdLife International (2023)。</t>
  </si>
  <si>
    <t>依據NYBC TAIWAN族群趨勢分析，2014-2022台灣族群趨勢狀態為顯著上升(+104.0%; +32.7%~+200.2%)(蔡芷怡等，2022)。</t>
  </si>
  <si>
    <t>NYBC TAIWAN 2020-2022調查數量15753-29957隻 (蔡芷怡等 2022)，度冬量推測&gt;25000。
繁殖族群懷疑1000-2000。</t>
  </si>
  <si>
    <t>BirdLife International(2023)估計全球族群量100,000-490,000，懷疑台灣度冬與過境數量合計約在1-5%。</t>
  </si>
  <si>
    <t>BirdLife International (2023) Species factsheet: Charadrius alexandrinus. Downloaded from http://www.birdlife.org on 15/07/2023.</t>
  </si>
  <si>
    <t>白臉鴴</t>
  </si>
  <si>
    <t>Charadrius dealbatus</t>
  </si>
  <si>
    <t>金門為不普遍夏候鳥，但2022才自東方環頸鴴裂解，須持續累積觀察資料。
世代長度資料依據BirdLife International (2023)。</t>
  </si>
  <si>
    <t>以金門估計。</t>
  </si>
  <si>
    <t>以金門面積計算</t>
  </si>
  <si>
    <t>缺乏族群趨勢</t>
  </si>
  <si>
    <t>資訊不明</t>
  </si>
  <si>
    <t>BirdLife International (2023)本種目前資料不足，由分布面積估計，台灣族群應不及全球1%。</t>
  </si>
  <si>
    <t>BirdLife International (2023) Species factsheet: Charadrius dealbatus. Downloaded from http://www.birdlife.org on 15/07/2023.</t>
  </si>
  <si>
    <t>小環頸鴴</t>
  </si>
  <si>
    <t>Charadrius dubius</t>
  </si>
  <si>
    <t>依據NYBC TAIWAN族群趨勢分析，2014-2022台灣族群趨勢狀態為無顯著變化(+1.3%; -26.7%~+42.1%)(蔡芷怡等，2022)。
主要威脅包含棲地的泥灘地流失(蔡與林，2022)，地面光電影響部分棲地。世代長度資料依據BirdLife International (2023)。</t>
  </si>
  <si>
    <t>依據NYBC TAIWAN族群趨勢分析，2014-2022台灣族群趨勢狀態為無顯著變化(+1.3%; -26.7%~+42.1%)(蔡芷怡等，2022)。</t>
  </si>
  <si>
    <t>雖然NYBC TAIWAN 2020-2022調查數量1312-1889隻 (蔡芷怡等 2022)，但因樣區圓僅涵蓋其少部分棲地，及在樣區圓分布模式，使發現數量偏低，依據eBird(2023)其記錄地點分布廣泛，懷疑過境與繁殖成體數量&gt;10000。</t>
  </si>
  <si>
    <t>依據Birdlife International (2023)分布範圍，台灣族群應不及全球1%。</t>
  </si>
  <si>
    <t>BirdLife International (2023) Species factsheet: Charadrius dubius. Downloaded from http://www.birdlife.org on 15/07/2023.</t>
  </si>
  <si>
    <t>彩鷸</t>
  </si>
  <si>
    <t>Rostratula benghalensis</t>
  </si>
  <si>
    <t>A,B,J,F</t>
  </si>
  <si>
    <t>依據BBS TAIWAN 族群趨勢分析，2011-2021台灣族群趨勢狀態為無顯著變化(+27.1%;-41.8%~+220.3%)(林大利，未發表)，分析方法見 Lin et al. 2023。
因築巢地點常遭天敵及人為破壞，在農地活動的彩鷸亦常因農地整治導致棲地品質降低不利繁殖或誤陷防鳥網而喪命(劉小如等，2012)。近年發現為農地毒鳥常見受害鳥種。世代長度資料依據BirdLife International (2023)。</t>
  </si>
  <si>
    <t>依據BBS TAIWAN 族群趨勢分析，2011-2021台灣族群趨勢狀態為無顯著變化(+27.1%;-41.8%~+220.3%)(林大利，未發表)，分析方法見 Lin et al. 2023。</t>
  </si>
  <si>
    <t>雖然NYBC TAIWAN 2020-2022調查數量僅64-70隻 (蔡芷怡等 2022)，但應該是習性及季節之故，依據eBird(2023)其記錄地點分布廣泛，懷疑成體數量&gt;&gt;10000。</t>
  </si>
  <si>
    <t>依據Birdlife International (2023)估計數量，台灣族群應不及全球5%。遷徙數量不明，但由遷徙範圍來判斷，台灣有可能經由遷徙補充少許族群量。</t>
  </si>
  <si>
    <t>BirdLife International (2023) Species factsheet: Rostratula benghalensis. Downloaded from http://www.birdlife.org on 15/07/2023.</t>
  </si>
  <si>
    <t>水雉</t>
  </si>
  <si>
    <t>Hydrophasianus chirurgus</t>
  </si>
  <si>
    <t>+281</t>
  </si>
  <si>
    <t>J,A</t>
  </si>
  <si>
    <t>以Negative binomial GLMM計算 2013年至2022年水雉冬季普查成果(台南市野鳥學會水雉生態教育園區 2023)。族群為顯著增加，年增長率為+16.054%
毒害、棲地消失為主要威脅，其中地面光電開發為未來主要威脅。
世代長度資料依據BirdLife International (2023)。</t>
  </si>
  <si>
    <t>因地面光電發展，預期未來合適棲地面積可能縮減。</t>
  </si>
  <si>
    <t>以Negative binomial GLMM計算 2013年至2022年水雉冬季普查成果(台南市野鳥學會水雉生態教育園區 2023)。族群為顯著增加，年增長率為+16.054%</t>
  </si>
  <si>
    <t>依據台南市水雉生態教育園區2022冬季普查，加計高雄、嘉義、花蓮等族群估計量。</t>
  </si>
  <si>
    <t>依據Birdlife International (2023)估計數量，台灣族群應不及全球1%。遷徙數量不明，但由遷徙範圍來判斷，台灣有可能經由遷徙補充，但由目前紀錄來看，補充數量非常少。</t>
  </si>
  <si>
    <t>BirdLife International (2023) Species factsheet: Hydrophasianus chirurgus. Downloaded from http://www.birdlife.org on 15/07/2023.</t>
  </si>
  <si>
    <t>翁義聰。2008。台南縣歷年水雉保育計畫成果分析期末報告。社團法人台灣濕地保護聯盟。行政院農業委員會林務局補助。</t>
  </si>
  <si>
    <r>
      <rPr>
        <rFont val="Arial"/>
        <color rgb="FF000000"/>
        <sz val="10.0"/>
      </rPr>
      <t>台南市野鳥學會水雉生態教育園區。2023。</t>
    </r>
    <r>
      <rPr>
        <rFont val="Arial"/>
        <i/>
        <color rgb="FF000000"/>
        <sz val="10.0"/>
      </rPr>
      <t>歷年調查結果</t>
    </r>
    <r>
      <rPr>
        <rFont val="Arial"/>
        <color rgb="FF000000"/>
        <sz val="10.0"/>
      </rPr>
      <t xml:space="preserve"> 。菱角鳥大調查。https://sites.google.com/view/jacanasurvey/%E6%AD%B7%E5%B9%B4%E8%AA%BF%E6%9F%A5%E6%88%90%E6%9E%9C?authuser=0。瀏覽於 2023/3/10。</t>
    </r>
  </si>
  <si>
    <t>中杓鷸</t>
  </si>
  <si>
    <t>Numenius phaeopus</t>
  </si>
  <si>
    <t>A,E</t>
  </si>
  <si>
    <t>缺乏趨勢資訊，過境為主，零星度冬，NYBC TAIWAN 2016-2019為36-202隻，2020-2022上升至104-220隻 (蔡芷怡等 2022)。主要威脅包含棲地的泥灘地流失(蔡與林，2022)。禽流感是潛在威脅，世代長度資料依據BirdLife International (2023)。</t>
  </si>
  <si>
    <t>過境為主，零星度冬，NYBC TAIWAN 2016-2019為36-202隻，2020-2022上升至104-220隻 (蔡芷怡等 2022)。
全球族群趨勢下降，但東亞澳遷徙現狀態不明(Birdlife International,2023)。</t>
  </si>
  <si>
    <t>NYBC TAIWAN 2020-2022調查數量為104-220隻 (蔡芷怡等 2022)。另依據eBird(2023)記錄懷疑度冬數量50-200，過境數量1000-3000。懷疑整體成體&gt;1000。</t>
  </si>
  <si>
    <t>全球數量估計 c.1,000,000-2,300,000 (Birdlife International, 2023)，臺灣數量依據記錄，不及全球1%。</t>
  </si>
  <si>
    <t>BirdLife International (2023) Species factsheet: Numenius phaeopus. Downloaded from http://www.birdlife.org on 15/07/2023.</t>
  </si>
  <si>
    <t>小杓鷸</t>
  </si>
  <si>
    <t>Numenius minutus</t>
  </si>
  <si>
    <t>缺乏趨勢資訊，在台灣幾乎以春過境為主，依據eBird記錄春過境數量300-1500 (eBird 2023)。世代長度資料依據BirdLife International (2023)。</t>
  </si>
  <si>
    <t>缺乏趨勢資訊，在台灣幾乎以春過境為主，依據eBird記錄春過境數量300-1500 (eBird 2023)。全球族群趨勢穩定(Birdlife International,2023)。</t>
  </si>
  <si>
    <t>依據eBird(2023)近年記錄，懷疑臺灣春過境成體數量約251-2500。</t>
  </si>
  <si>
    <t>全球數量估計 &gt; c.180,000 (Birdlife International, 2023)，臺灣數量依據記錄，不及全球1%。全球族群穩定且於台灣短暫過境，降2級。</t>
  </si>
  <si>
    <t>BirdLife International (2023) Species factsheet: Numenius minutus. Downloaded from http://www.birdlife.org on 15/07/2023.</t>
  </si>
  <si>
    <t>BirdLife International. 2012. Numenius minutus. The IUCN Red List of Threatened Species 2012: e.T22693165A38787639. http://dx.doi.org/10.2305/IUCN.UK.2012-1.RLTS.T22693165A38787639.en. Downloaded on 24 May 2016.</t>
  </si>
  <si>
    <t>黦鷸</t>
  </si>
  <si>
    <t>Numenius madagascariensis</t>
  </si>
  <si>
    <t>台灣以過境為主，只有零星度冬。NYBC TAIWAN 2016-2019為0-14隻，2020-2022下降至2-3隻 (蔡芷怡等 2022)。另依據eBird(2023)記錄懷疑度冬數量&lt;20，含過境數量&lt;200。主要威脅包含棲地的泥灘地流失(蔡與林，2022)，另地面光電開發影響其部分棲地。禽流感是潛在威脅，世代長度資料依據BirdLife International (2023)。</t>
  </si>
  <si>
    <t>受開發影響，未來棲地可能持續縮小</t>
  </si>
  <si>
    <t>台灣以過境為主，只有零星度冬。NYBC TAIWAN 2016-2019為0-14隻，2020-2022下降至2-3隻 (蔡芷怡等 2022)。另依據eBird(2023)記錄懷疑度冬數量&lt;20，含過境數量&lt;200。全球族群趨勢下降，未來三代預計減少80%(Birdlife International,2023)。約每代下降27%。</t>
  </si>
  <si>
    <t>NYBC TAIWAN 2020-2022調查數量2-3隻 (蔡芷怡等 2022)。另依據eBird(2023)記錄懷疑度冬數量&lt;20，含過境數&lt;200，成體懷疑數量15-150。</t>
  </si>
  <si>
    <t>全球數量估計32000，根據澳洲與紐西蘭監測3代數量下降可達80%(Birdlife International, 2023)，臺灣數量依據記錄，不及全球1%。臺灣主要零星過境，降1級。</t>
  </si>
  <si>
    <t>CR C1</t>
  </si>
  <si>
    <t>C1; D
 [-1]</t>
  </si>
  <si>
    <t>BirdLife International (2023) Species factsheet: Numenius madagascariensis. Downloaded from http://www.birdlife.org on 15/07/2023.</t>
  </si>
  <si>
    <t>大杓鷸</t>
  </si>
  <si>
    <t>Numenius arquata</t>
  </si>
  <si>
    <t>-50</t>
  </si>
  <si>
    <t>A, E</t>
  </si>
  <si>
    <t>依據歷史紀錄，台灣2000-2005與目前2018-2022 3代間觀察數量下降超過50%，尤其是彰化海岸地區(eBird 2023)。主要棲地威脅仍存在，包含泥灘地流失(蔡與林，2022)，風機與光電開發影響其部分棲地，如永興一帶滿潮暫棲所可能受陸域風機開發影響，依據目前狀態懷疑覓食棲地、休息棲地及干擾等因素綜合影響，未來3代15年可能持續下降&gt;30%。另禽流感是潛在威脅，世代長度資料依據BirdLife International (2023)。</t>
  </si>
  <si>
    <t>分布範圍間可利用棲地依據實際觀察逐步縮小</t>
  </si>
  <si>
    <t>依據歷史紀錄，台灣2000-2005與目前2018-2022 3代間觀察數量下降超過50%，尤其是彰化海岸地區(eBird 2023)。全球族群趨勢下降，未來三代預計減少30%(Birdlife International,2023)。</t>
  </si>
  <si>
    <t>NYBC TAIWAN 2020-2022調查數量749-877隻 (蔡芷怡等 2022)，推測度冬約有508-594隻成體。</t>
  </si>
  <si>
    <t>全球數量估計c.77,000-1,065,000(BirLife International 2023)，不確定性很高，但依據紀錄情形，台灣度冬族群量不及全球1%，若含過境&lt;5%。。</t>
  </si>
  <si>
    <t>EN A2ac+A3cd</t>
  </si>
  <si>
    <t>A2ac+3cd; C1
 [-1]</t>
  </si>
  <si>
    <t>BirdLife International (2023) Species factsheet: Numenius arquata. Downloaded from http://www.birdlife.org on 15/07/2023.</t>
  </si>
  <si>
    <t>斑尾鷸</t>
  </si>
  <si>
    <t>Limosa lapponica</t>
  </si>
  <si>
    <t>缺乏趨勢資訊，台灣幾乎以過境為主，只有零星度冬。NYBC TAIWAN 2016-2019為0-5隻，2020-2022上升至11-55隻 (蔡芷怡等 2022)。地面光電開發影響其部分棲地，禽流感是潛在威脅，世代長度資料依據BirdLife International (2023)。主要威脅包含棲地的泥灘地流失(蔡與林，2022)。</t>
  </si>
  <si>
    <t>缺乏趨勢資訊，NYBC TAIWAN 2016-2019為0-5隻，2020-2022上升至11-55隻 (蔡芷怡等 2022)。
全球族群趨勢下降，未來三代預計減少20-29%(Birdlife International,2023)。</t>
  </si>
  <si>
    <t>NYBC TAIWAN 2020-2022調查數量11-55隻 (蔡芷怡等 2022)。另依據eBird(2023)記錄懷疑度冬數量&lt;50，過境數量&gt;300。懷疑成體250-1000間</t>
  </si>
  <si>
    <t>全球數量估計c. 999,000-1,049,000(BirLife International 2023)，依據紀錄情形，台灣度冬族群量不及全球1%。</t>
  </si>
  <si>
    <t>C1
 [-1]</t>
  </si>
  <si>
    <t>BirdLife International (2023) Species factsheet: Limosa lapponica. Downloaded from http://www.birdlife.org on 15/07/2023.</t>
  </si>
  <si>
    <t>黑尾鷸</t>
  </si>
  <si>
    <t>Limosa limosa</t>
  </si>
  <si>
    <t>台灣幾乎以過境為主，只有零星度冬。NYBC TAIWAN 2016-2019為19-202隻，2020-2022下降至3-103隻 (蔡芷怡等 2022)。禽流感是潛在威脅，世代長度資料依據BirdLife International (2023)。主要威脅包含棲地的泥灘地流失(蔡與林，2022)，地面光電開發影響其部分棲地。</t>
  </si>
  <si>
    <t>缺乏趨勢資訊，台灣幾乎以過境為主，只有零星度冬。NYBC TAIWAN 2016-2019為19-202隻，2020-2022下降至3-103隻 (蔡芷怡等 2022)。
全球族群趨勢下降，未來三代預計減少20-29%(Birdlife International,2023)。</t>
  </si>
  <si>
    <t>NYBC TAIWAN 2020-2022調查數量3-103隻 (蔡芷怡等 2022)。另依據eBird(2023)記錄懷疑度冬數量&lt;100。春秋過境可見數十至百來隻群體，懷疑度冬與過境成體數量合計約1000。</t>
  </si>
  <si>
    <t>東亞澳遷徙縣約160,000(BirdLife Internatinal 2023)，依據數量臺灣比例&lt;1%。</t>
  </si>
  <si>
    <t>BirdLife International (2023) Species factsheet: Limosa limosa. Downloaded from http://www.birdlife.org on 15/07/2023.</t>
  </si>
  <si>
    <t>翻石鷸</t>
  </si>
  <si>
    <t>Arenaria interpres</t>
  </si>
  <si>
    <t>-20</t>
  </si>
  <si>
    <t>彰化為重要棲地，集中於漢寶至永興，度冬群與過境群皆有大量，10年前度冬群約800-2000、過境群1000-1700，架設漢寶風機後漢寶的數量呈現下降，未來永興的陸域風機建置亦可能有持續的負面影響(賴怡蒨，私人通訊)。
主要威脅包含棲地的泥灘地流失(蔡與林，2022)，風機與地面光電開發影響其部分棲地。世代長度資料依據BirdLife International (2023)。</t>
  </si>
  <si>
    <t>集中於漢寶至永興，度冬群與過境群皆有大量，10年前度冬群約800-2000、過境群1000-1700，架設漢寶風機後漢寶的數量呈現下降(賴怡蒨，私人通訊)。全球族群趨勢下降但程度不明(Birdlife International,2023)。</t>
  </si>
  <si>
    <t>NYBC TAIWAN 2020-2022調查數量726-1968隻 (蔡芷怡等 2022)，另考慮過境族群，懷疑台灣成體數量&gt;2500。彰化海岸近年由於滿潮棲息地干擾較大，數量較低，族群數量約在1000-1500之間(東海大學熱帶生態學與生物多樣性研究中心 2014)</t>
  </si>
  <si>
    <t>全球數量估計460,000-800,000(BirLife International 2023)，依據紀錄情形，台灣度冬族群量不及全球1%。</t>
  </si>
  <si>
    <t>NT A2bc+3c</t>
  </si>
  <si>
    <t>BirdLife International (2023) Species factsheet: Arenaria interpres. Downloaded from http://www.birdlife.org on 15/07/2023.</t>
  </si>
  <si>
    <t>大濱鷸</t>
  </si>
  <si>
    <t>Calidris tenuirostris</t>
  </si>
  <si>
    <t>台灣為主要為過境，只有零星度冬。NYBC TAIWAN 2016-2019為6-86隻，2020-2022下降至9-76隻 (蔡芷怡等 2022)，但台灣非主要的過境點，可能與整體數量趨勢有落差，彰化海岸為台灣最重要的過境區(蔣忠佑通訊)。主要威脅包含棲地的泥灘地流失(蔡與林，2022)，以及地面光電開發影響其部分棲地。
全球族群因棲地消失快速下降，3代下降約80%，主要分布在東亞澳遷徙線上，世代長度資料依據BirdLife International (2023)。</t>
  </si>
  <si>
    <t>台灣為主要為過境，只有零星度冬。NYBC TAIWAN 2016-2019為6-86隻，2020-2022下降至9-76隻 (蔡芷怡等 2022)
全球族群趨勢下降，未來三代預計減少80%(Birdlife International,2023)。</t>
  </si>
  <si>
    <t>過境群單筆可達1500以上，估計總過境數量約在3000-5000(東海大學熱帶生態學與生物多樣性研究中心 2014)</t>
  </si>
  <si>
    <t>全球數量估計292,000-295,000 0(BirLife International 2023)，依據紀錄情形，台灣度冬族群量不及全球1%。</t>
  </si>
  <si>
    <t>CR A2a</t>
  </si>
  <si>
    <t>A2a
 [-1]</t>
  </si>
  <si>
    <t>BirdLife International (2023) Species factsheet: Calidris tenuirostris. Downloaded from http://www.birdlife.org on 15/07/2023.</t>
  </si>
  <si>
    <t>東海大學熱帶生態學與生物多樣性研究中心 2014</t>
  </si>
  <si>
    <t>BirdLife International. 2015. Calidris tenuirostris. The IUCN Red List of Threatened Species 2015: e.T22693359A84389982. http://dx.doi.org/10.2305/IUCN.UK.2015.RLTS.T22693359A84389982.en. Downloaded on 24 May 2016.</t>
  </si>
  <si>
    <t>紅腹濱鷸</t>
  </si>
  <si>
    <t>Calidris canutus</t>
  </si>
  <si>
    <t>-57</t>
  </si>
  <si>
    <t>缺乏族群趨勢資訊。台灣為幾乎以過境為主，只有零星度冬。屬東亞澳遷徙線範圍的澳洲族群監測資訊顯示3代下降-57.4%(BirdLife interantional 2015)。主要威脅包含棲地的泥灘地流失(蔡與林，2022)，地面光電開發影響其部分棲地。世代長度資料依據BirdLife International (2023)。</t>
  </si>
  <si>
    <t>近年全球數量下降，考量台灣以外區域，族群變化對台灣數量影響，東亞澳3代下降-57.4%(Birdlife International, 2023)。</t>
  </si>
  <si>
    <t>依據近年過境期觀察資料(eBird 2023)，本種在台灣以春過境為主。最大量約200-350之間，懷疑過境族群量500。</t>
  </si>
  <si>
    <t>全球數量估計891,000-979,000(BirLife International 2023)，依據紀錄情形，台灣度冬族群量不及全球1%。</t>
  </si>
  <si>
    <t>EN A2a</t>
  </si>
  <si>
    <t>A2a; C1
 [-1]</t>
  </si>
  <si>
    <t>BirdLife International (2023) Species factsheet: Calidris canutus. Downloaded from http://www.birdlife.org on 15/03/2023</t>
  </si>
  <si>
    <t>寬嘴鷸</t>
  </si>
  <si>
    <t>Calidris falcinellus</t>
  </si>
  <si>
    <t>缺乏族群趨勢資訊。台灣以過境為主。世代長度資料依據BirdLife International (2023)。地面光電開發影響其部分棲地。</t>
  </si>
  <si>
    <t>缺乏台灣族群趨勢資訊。全球族群趨勢下降但程度不明(Birdlife International,2023)。</t>
  </si>
  <si>
    <t>台灣主要過境族群，由於過境分布地點廣泛，且某些地點可達數百隻，故過境成體數量應&gt;1000。</t>
  </si>
  <si>
    <t>BirdLife International(2023)估計全球族群量c.71,000-160,000，台灣主要過境族群，台灣度冬族群量不及全球1%。</t>
  </si>
  <si>
    <t>BirdLife International (2023) Species factsheet: Calidris falcinellus. Downloaded from http://www.birdlife.org on 15/07/2023.</t>
  </si>
  <si>
    <t>尖尾濱鷸</t>
  </si>
  <si>
    <t>Calidris acuminata</t>
  </si>
  <si>
    <t>-45</t>
  </si>
  <si>
    <t>缺乏族群趨勢資訊。台灣為主要為過境，只有零星度冬。主要威脅包含棲地的泥灘地流失(蔡與林，2022)。地面光電開發影響其部分棲地。
全球族群下降中，10年內減少速度為24-60%，世代長度資料依據BirdLife International (2023)。</t>
  </si>
  <si>
    <t>缺乏族群趨勢資訊。東亞澳遷徙線族群下降快速，約3代下降45%(Birdlife International, 2023)。</t>
  </si>
  <si>
    <t>台灣主要過境族群，由於過境分布地點廣泛，另依過境期紀錄(eBird 2023)，懷疑過境成體數量應&gt;2500。</t>
  </si>
  <si>
    <t>BirdLife International(2020)估計全球族群量60000-120000，台灣主要過境族群，由於過境分布地點廣泛台灣度冬族群量不及全球1%。</t>
  </si>
  <si>
    <t>VU A2b</t>
  </si>
  <si>
    <t>A2b; C1
 [-1]</t>
  </si>
  <si>
    <t>BirdLife International (2023) Species factsheet: Calidris acuminata. Downloaded from http://www.birdlife.org on 15/07/2023.</t>
  </si>
  <si>
    <t>彎嘴濱鷸</t>
  </si>
  <si>
    <t>Calidris ferruginea</t>
  </si>
  <si>
    <t>缺乏族群趨勢資訊。台灣為主要為過境，彰化2021/07單次大量破1700，考量雲嘉南棲地，過境數量應&gt;3000，只有零星度冬。NYBC TAIWAN 2016-2019為0-67隻，2020-2022下降至1-22隻 (蔡芷怡等 2022)。
由於人為濕地如放乾魚塭是其重要的覓食棲地，所以未來光電開發可能致使覓食棲地減少(賴怡蒨，私人通訊)。世代長度資料依據BirdLife International (2023)。</t>
  </si>
  <si>
    <t>台灣以春秋過境為主，考慮東亞澳遷徙線族群趨勢下降(Wetlands International, 2022)及澳洲族群下降(Rogers et al., 2020)，台灣數量應受影響。</t>
  </si>
  <si>
    <t>台灣主要過境族群，過境分布地點廣泛，另依過境期紀錄(eBird 2023)，單一紀錄可達300，懷疑過境成體數量應&gt;2500。</t>
  </si>
  <si>
    <t>BirdLife International(2023)估計全球族群量1,085,000-1,285,000，台灣由數量及分布範圍，均不及1%。</t>
  </si>
  <si>
    <t>BirdLife International (2023) Species factsheet: Calidris ferruginea. Downloaded from http://www.birdlife.org on 15/07/2023.</t>
  </si>
  <si>
    <t>Rogers, D.I., Scroggie, M.P. and Hassell, C.J. (2020). Review of long-term shorebird monitoring in north 
 Western Australia. Arthur Rylah Institute for Environmental Research Technical Report Series No. 313.</t>
  </si>
  <si>
    <t>Wetlands International (2022) “Waterbird Populations Portal”. Retrieved from wpp.wetlands.org on Tue Dec 06 2022.</t>
  </si>
  <si>
    <t>丹氏濱鷸</t>
  </si>
  <si>
    <t>Calidris temminckii</t>
  </si>
  <si>
    <t>缺乏族群趨勢資訊。台灣主要為過境，只有零星度冬。NYBC TAIWAN 2016-2019為1-23隻，2020-2022上升至6-10隻 (蔡芷怡等 2022)。主要威脅包含棲地的泥灘地流失(蔡與林，2022)。世代長度資料依據BirdLife International (2023)。</t>
  </si>
  <si>
    <t>缺乏族群趨勢資訊。台灣主要為過境，只有零星度冬。NYBC TAIWAN 2016-2019為1-23隻，2020-2022上升至6-10隻 (蔡芷怡等 2022)。全球族群趨勢不明(Birdlife International,2023)。</t>
  </si>
  <si>
    <t>NYBC TAIWAN 2020-2022調查數量6-10隻 (蔡芷怡等 2022)，推測度冬成體數量應少於200。過境數量不確定。懷疑度冬與過境成體合計大於250。</t>
  </si>
  <si>
    <t>BirdLife International(2023)估計全球族群量c.170,000-1,300,000，台灣由數量及分布範圍來看均不及1%。</t>
  </si>
  <si>
    <t>D1
 [-1]</t>
  </si>
  <si>
    <t>BirdLife International (2023) Species factsheet: Calidris temminckii. Downloaded from http://www.birdlife.org on 15/07/2023.</t>
  </si>
  <si>
    <t>長趾濱鷸</t>
  </si>
  <si>
    <t>Calidris subminuta</t>
  </si>
  <si>
    <t>依據NYBC TAIWAN族群趨勢分析，2014-2022台灣族群趨勢狀態為無顯著變化(-34.0%; -84.2%~+125.5%)(蔡芷怡等，2022)。
主群為過境族群，度冬數量代表性不高，但沒有下降的證據(賴通訊)。
主要威脅包含棲地的泥灘地流失(蔡與林，2022)，地面光電開發影響其部分棲地。世代長度資料依據BirdLife International (2023)。</t>
  </si>
  <si>
    <t>依據NYBC TAIWAN族群趨勢分析，2014-2022台灣族群趨勢狀態為無顯著變化(-34.0%; -84.2%~+125.5%)(蔡芷怡等，2022)。全球族群趨勢不明(Birdlife International,2023)。</t>
  </si>
  <si>
    <t>NYBC TAIWAN 2020-2022調查數量252-637隻 (蔡芷怡等 2022)，考慮許多在淡水域濕地度冬，度冬成體數推測&gt;2500</t>
  </si>
  <si>
    <t>全球數量估計估計&gt;25000 (BirLife International 2023)，依據紀錄和分布情形，台灣度冬族群量比例有可能&gt;5%。</t>
  </si>
  <si>
    <t>BirdLife International (2023) Species factsheet: Calidris subminuta. Downloaded from http://www.birdlife.org on 15/07/2023.</t>
  </si>
  <si>
    <t>琵嘴鷸</t>
  </si>
  <si>
    <t>Calidris pygmaea</t>
  </si>
  <si>
    <t>台灣僅零星紀錄(eBird 2023)。世代長度資料依據BirdLife International (2023)。</t>
  </si>
  <si>
    <t>目前全球成熟個體估計為240-620(BirdLife Interantional, 2023)</t>
  </si>
  <si>
    <t>近十年數量約在1-4隻之間</t>
  </si>
  <si>
    <t>目前全球成熟個體估計為240-620(BirdLife Interantional, 2023)。台灣僅零星紀錄，應已在CR級，不調整級數。</t>
  </si>
  <si>
    <t>C1;D</t>
  </si>
  <si>
    <t>BirdLife International (2023) Species factsheet: Calidris pygmaea. Downloaded from http://www.birdlife.org on 15/07/2023.</t>
  </si>
  <si>
    <t>紅胸濱鷸</t>
  </si>
  <si>
    <t>Calidris ruficollis</t>
  </si>
  <si>
    <t>依據NYBC TAIWAN族群趨勢分析，2014-2022台灣族群趨勢狀態為無顯著變化(+82.0%; -46.3%~+205.1%)(蔡芷怡等，2022)。
但主群為過境族群，度冬數量代表性不高，東亞澳遷徙線有下降。主要威脅包含棲地的泥灘地流失(蔡與林，2022)。海岸魚塭對於其過境覓食相對重要，地面光電開發影響其覓食棲地。世代長度資料依據BirdLife International (2023)。</t>
  </si>
  <si>
    <t>依據NYBC TAIWAN族群趨勢分析，2014-2022台灣族群趨勢狀態為無顯著變化(+82.0%; -46.3%~+205.1%)(蔡芷怡等，2022)。東亞澳遷徙線有下降，依據國際趨勢推測未來下降&gt;10%(Birdlife International,2023)。</t>
  </si>
  <si>
    <t>NYBC TAIWAN 2020-2022調查數量1010-1534隻 (蔡芷怡等 2022)，但依據eBird過境期間紀錄懷疑臺灣過境數量&gt;10000(eBird 2023)。</t>
  </si>
  <si>
    <t>全球數量估計估計315000(BirLife International 2023)，主要在澳洲度冬，依據紀錄和分布情形，台灣度冬族群量不及全球5%。</t>
  </si>
  <si>
    <t>BirdLife International (2023) Species factsheet: Calidris ruficollis. Downloaded from http://www.birdlife.org on 15/07/2023.</t>
  </si>
  <si>
    <t>三趾濱鷸</t>
  </si>
  <si>
    <t>Calidris alba</t>
  </si>
  <si>
    <t>依據NYBC TAIWAN族群趨勢分析，2014-2022台灣族群趨勢狀態為無顯著變化(-33.0%; -72.9%~+9.9%)(蔡芷怡等，2022)。
彰化過境期、度冬期數量單次大量差不多，都可達200-400，但近年數量有下降特別是冬季，近3年僅100-300，EAAF趨勢亦為下降(賴怡蒨，私人通訊)
主要威脅包含棲地的泥灘地流失(蔡與林，2022)。世代長度資料依據BirdLife International (2023)。</t>
  </si>
  <si>
    <t>彰化過境期、度冬期數量單次大量差不多，都可達200-400，但近年數量有下降特別是冬季，近3年僅100-300，EAAF趨勢亦為下降(賴怡蒨，私人通訊)</t>
  </si>
  <si>
    <t>NYBC TAIWAN 2020-2022調查數量182-256隻 (蔡芷怡等 2022)，蔣忠佑(通訊)認為度冬數量約在100-200之間，過境數量約在500-1000之間。</t>
  </si>
  <si>
    <t>全球數量估計620,000-700,000(BirLife International 2023)，依據紀錄和分布情形，台灣度冬族群量不及全球1%。</t>
  </si>
  <si>
    <t>BirdLife International (2023) Species factsheet: Calidris alba. Downloaded from http://www.birdlife.org on 15/03/2023</t>
  </si>
  <si>
    <t>黑腹濱鷸</t>
  </si>
  <si>
    <t>Calidris alpina</t>
  </si>
  <si>
    <t>依據NYBC TAIWAN族群趨勢分析，2014-2022台灣族群趨勢狀態為無顯著變化(+46.0%; -0.5%~+135.2%)(蔡芷怡等，2022)。。主要威脅包含棲地的泥灘地流失(蔡與林，2022)。對於海岸魚塭和濕地覓食利用程度相對較高，地面光電發展預期影響其部分棲地。世代長度資料依據BirdLife International (2023)。</t>
  </si>
  <si>
    <t>依據NYBC TAIWAN族群趨勢分析，2014-2022台灣族群趨勢狀態為無顯著變化(+46.0%; -0.5%~+135.2%)(蔡芷怡等，2022)。全球族群趨勢下降中，但程度不明(Birdlife International,2023)。</t>
  </si>
  <si>
    <t>NYBC TAIWAN 2020-2022調查數量12906-26128隻 (蔡芷怡等 2022)，約有8746-17707隻成體</t>
  </si>
  <si>
    <t>全球數量估計4,600,000-6,500,000(BirLife International 2023)，依據紀錄和分布情形，台灣度冬族群量不及全球1%。</t>
  </si>
  <si>
    <t>BirdLife International (2023) Species factsheet: Calidris alpina. Downloaded from http://www.birdlife.org on 15/07/2023.</t>
  </si>
  <si>
    <t>山鷸</t>
  </si>
  <si>
    <t>Scolopax rusticola</t>
  </si>
  <si>
    <t>缺乏族群趨勢資訊，但全球族群尚稱穩定(Birdlife International, 2023)。因習性之故發現紀錄不多(劉小如等2012)。在台灣無明顯狩獵壓力或其他威脅原因。世代長度資料依據BirdLife International (2023)。</t>
  </si>
  <si>
    <t>缺乏族群趨勢資訊，但全球族群趨勢穩定(Birdlife International, 2023)。</t>
  </si>
  <si>
    <t>缺乏族群現況資料。但懷疑過境與度冬數量應超過2500，但因習性之故，紀錄不多。</t>
  </si>
  <si>
    <t>依據Birdlife International (2023)估計全球數量c.10,000,000-26,000,000</t>
  </si>
  <si>
    <t>BirdLife International (2023) Species factsheet: Scolopax rusticola. Downloaded from http://www.birdlife.org on 15/07/2023.</t>
  </si>
  <si>
    <t>BirdLife International. 2014. Scolopax rusticola. The IUCN Red List of Threatened Species 2014: e.T22693052A62506266. http://dx.doi.org/10.2305/IUCN.UK.2014-2.RLTS.T22693052A62506266.en. Downloaded on 24 May 2016.</t>
  </si>
  <si>
    <t>田鷸</t>
  </si>
  <si>
    <t>Gallinago gallinago</t>
  </si>
  <si>
    <t>-58</t>
  </si>
  <si>
    <t>依據NYBC TAIWAN族群趨勢分析，2014-2022台灣族群趨勢狀態為顯著下降(-58.0%; -77.3%~-6.2%)(蔡芷怡等，2022)。世代長度資料依據BirdLife International (2023)。</t>
  </si>
  <si>
    <t>依據NYBC TAIWAN族群趨勢分析，2014-2022台灣族群趨勢狀態為顯著下降(-58.0%; -77.3%~-6.2%)(蔡芷怡等，2022)。
全球族群趨勢下降中，但程度不明(Birdlife International, 2023)。</t>
  </si>
  <si>
    <t>NYBC TAIWAN 2020-2022調查數量430-579隻 (蔡芷怡等 2022)，但依據其習性，調查數量應不及其總數1%，懷疑最低數量應超過10000。</t>
  </si>
  <si>
    <t>全球數量估計超過4,000,000(Birdlife International, 2023)，依據分布範圍推測台灣族群量&lt;1%全球族群量。</t>
  </si>
  <si>
    <t>EN A2b</t>
  </si>
  <si>
    <t>A2b
 [-1]</t>
  </si>
  <si>
    <t>BirdLife International (2023) Species factsheet: Gallinago gallinago. Downloaded from http://www.birdlife.org on 15/07/2023.</t>
  </si>
  <si>
    <t>針尾鷸</t>
  </si>
  <si>
    <t>Gallinago stenura</t>
  </si>
  <si>
    <t>缺乏族群趨勢資訊，全球族群趨勢亦不明(Birdlife International, 2023)。在台灣主要為過境(劉小如等 2012)。世代長度資料依據BirdLife International (2023)。</t>
  </si>
  <si>
    <t>缺乏台灣族群趨勢資訊，全球族群趨勢亦不明(Birdlife International, 2023)。</t>
  </si>
  <si>
    <t>辨識雖不易，但依據現有資訊，過境期數量不少，懷疑成體數量至少&gt;2500。</t>
  </si>
  <si>
    <t>全球族群量估計50000-200000間，依據分布和發現狀況，懷疑台灣族群&lt;1%全球族群量(Birdlife International, 2023)。</t>
  </si>
  <si>
    <t>BirdLife International (2023) Species factsheet: Gallinago stenura. Downloaded from http://www.birdlife.org on 15/07/2023.</t>
  </si>
  <si>
    <t>BirdLife International. 2015. Gallinago stenura. The IUCN Red List of Threatened Species 2015: e.T22693085A67213940. http://dx.doi.org/10.2305/IUCN.UK.2015-4.RLTS.T22693085A67213940.en. Downloaded on 24 May 2016.</t>
  </si>
  <si>
    <t>中地鷸</t>
  </si>
  <si>
    <t>Gallinago megala</t>
  </si>
  <si>
    <t>缺乏族群趨勢資訊，全球族群趨勢亦不明(Birdlife International, 2023)。
世代長度資料依據BirdLife International (2023)。</t>
  </si>
  <si>
    <t>全球族群量估計25000-100000間，依據分布和發現狀況，懷疑台灣族群&lt;1%全球族群量(Birdlife International, 2023)。</t>
  </si>
  <si>
    <t>BirdLife International (2023) Species factsheet: Gallinago megala. Downloaded from http://www.birdlife.org on 15/07/2023.</t>
  </si>
  <si>
    <t>BirdLife International. 2012. Gallinago megala. The IUCN Red List of Threatened Species 2012: e.T22693090A38770191. http://dx.doi.org/10.2305/IUCN.UK.2012-1.RLTS.T22693090A38770191.en. Downloaded on 24 May 2016.</t>
  </si>
  <si>
    <t>反嘴鷸</t>
  </si>
  <si>
    <t>Xenus cinereus</t>
  </si>
  <si>
    <t>台灣缺乏族群趨勢資訊，在台灣主要為春秋過境，彰化近三年過境量約250-400，族群沒有明確下降的證據(賴怡蒨，私人通訊)。
世代長度資料依據BirdLife International (2023)。</t>
  </si>
  <si>
    <t>台灣缺乏族群趨勢資訊，在台灣主要為春秋過境，彰化近三年過境量約250-400，族群沒有明確下降的證據(賴怡蒨，私人通訊)。
全球族群下降中，但東亞澳族群狀態不明(Birdlife International, 2023)。</t>
  </si>
  <si>
    <t>彰化海岸為反嘴鷸最大的棲息地，近年單點數量約在50-100隻，彰化海岸數量約200-400隻(東海大學熱帶生態學與生物多樣性研究中心 2014)，另參考依據eBird(2023)近年紀錄，懷疑過境族群總計&gt;1000。</t>
  </si>
  <si>
    <t>全球數量估計160,000-1,200,000(Birdlife International, 2023)，台灣以過境為主，懷疑數量不及全球1%。</t>
  </si>
  <si>
    <t>BirdLife International (2023) Species factsheet: Xenus cinereus. Downloaded from http://www.birdlife.org on 15/07/2023.</t>
  </si>
  <si>
    <t>eBird. 2012. eBird: An online database of bird distribution and abundance [web application]. Version 2. eBird, Ithaca, New York. Available: http://www.ebird.org. (Accessed: Date [2016/1/13]).</t>
  </si>
  <si>
    <t>紅領瓣足鷸</t>
  </si>
  <si>
    <t>Phalaropus lobatus</t>
  </si>
  <si>
    <t>缺乏族群趨勢資訊。世代長度資料依據BirdLife International (2023)。</t>
  </si>
  <si>
    <t>OAOO採用eBird(2023)與TBN(2022)資料，包含海域。PEOO 採用Maxent預測(Chang et al. 2022)。</t>
  </si>
  <si>
    <t>缺乏台灣族群趨勢資訊。全球族群下降中，但東亞澳族群狀態不明(Birdlife International, 2023)。</t>
  </si>
  <si>
    <t>主要為海上過境族群，2022於東海岸觀察共182隻次(袁孝維 2022)懷疑過境數量應&gt;10000。</t>
  </si>
  <si>
    <t>BirdLife International(2023)估計全球族群量c.3,600,000-4,500,000，台灣含近海過境族群量可能&lt;1%。</t>
  </si>
  <si>
    <t>BirdLife International (2023) Species factsheet: Phalaropus lobatus. Downloaded from http://www.birdlife.org on 15/07/2023.</t>
  </si>
  <si>
    <t>袁孝維。2022。111年度海鳥族群調查。海洋委員會海洋保育署委託計畫</t>
  </si>
  <si>
    <t>磯鷸</t>
  </si>
  <si>
    <t>Actitis hypoleucos</t>
  </si>
  <si>
    <t>依據NYBC TAIWAN族群趨勢分析，2014-2022台灣族群趨勢狀態為無顯著變化(-17.0%; -22.7%~+11.5%)(蔡芷怡等，2022)。主群為過境族群，度冬數量代表性不高(蔣忠佑通訊)。世代長度資料依據BirdLife International (2023)。</t>
  </si>
  <si>
    <t>依據NYBC TAIWAN族群趨勢分析，2014-2022台灣族群趨勢狀態為無顯著變化(-17.0%; -22.7%~+11.5%)(蔡芷怡等，2022)。
全球族群趨勢下降中，但程度不明(Birdlife International, 2023)。</t>
  </si>
  <si>
    <t>NYBC TAIWAN 2020-2022調查數量466-534隻 (蔡芷怡等 2022)，但以其零星而廣泛分布情形，懷疑過境與度冬合計最低數量應超過5000。</t>
  </si>
  <si>
    <t>全球數量估計 2,600,000-3,200,000(Birdlife International, 2023)，台灣度冬族群量應不及全球1%。</t>
  </si>
  <si>
    <t>BirdLife International (2023) Species factsheet: Actitis hypoleucos. Downloaded from http://www.birdlife.org on 15/07/2023.</t>
  </si>
  <si>
    <t>白腰草鷸</t>
  </si>
  <si>
    <t>Tringa ochropus</t>
  </si>
  <si>
    <t>依據NYBC TAIWAN族群趨勢分析，2014-2022台灣族群趨勢狀態為無顯著變化(-15.3%; -45.8%~+29.8%)(林大利，未發表)，分析方法見 Lin et al. 2023。世代長度資料依據BirdLife International (2023)。</t>
  </si>
  <si>
    <t>依據NYBC TAIWAN族群趨勢分析，2014-2022台灣族群趨勢狀態為無顯著變化(-15.3%; -45.8%~+29.8%)(林大利，未發表)，分析方法見 Lin et al. 2023。
全球族群趨勢上升中(Birdlife International, 2023)。</t>
  </si>
  <si>
    <t>NYBC TAIWAN 2020-2022調查數量98-123隻 (蔡芷怡等 2022)，但以其零星而廣泛分布情形，懷疑過境與度冬合計最低數量應超過2500。</t>
  </si>
  <si>
    <t>全球數量估計1,200,000-3,600,000(BirLife International 2023)，依據分布範圍與紀錄情形，台灣族群量不及全球1%。</t>
  </si>
  <si>
    <t>BirdLife International (2023) Species factsheet: Tringa ochropus. Downloaded from http://www.birdlife.org on 15/07/2023.</t>
  </si>
  <si>
    <t>黃足鷸</t>
  </si>
  <si>
    <t>Tringa brevipes</t>
  </si>
  <si>
    <t>台灣缺乏族群趨勢資訊，在台灣主要為過境，大量集中於5.8月，彰化是主要停棲地，單次最大量可達2000隻，沒有明顯下降趨勢(賴怡蒨，私人通訊)。主要威脅包含棲地的泥灘地流失(蔡與林，2022)。</t>
  </si>
  <si>
    <t>台灣缺乏趨勢資訊，在台灣主要為過境，大量集中於5.8月，彰化是主要停棲地，單次最大量可達2000隻，沒有明顯下降趨勢(賴怡蒨，私人通訊)。
全球族群趨勢下降中，3世代估計減少30%(Birdlife International, 2023)。</t>
  </si>
  <si>
    <t>彰化海岸為黃足鷸最大的棲息地，近年單點數量約在500-1000隻。依據eBird(2023)近年最大量單筆紀錄約500，懷疑過境族群&gt;2500。</t>
  </si>
  <si>
    <t>全球數量估計44000(BirLife International 2023)，依據紀錄情形，台灣族群量不及全球20%。</t>
  </si>
  <si>
    <t>NT A2a+3c</t>
  </si>
  <si>
    <t>A2a+3c
 [-1]</t>
  </si>
  <si>
    <t>BirdLife International (2023) Species factsheet: Tringa brevipes. Downloaded from http://www.birdlife.org on 15/07/2023.</t>
  </si>
  <si>
    <t>BirdLife International. 2014. Tringa brevipes. The IUCN Red List of Threatened Species 2014: e.T22693289A61667824. http://dx.doi.org/10.2305/IUCN.UK.2014-2.RLTS.T22693289A61667824.en. Downloaded on 24 May 2016.</t>
  </si>
  <si>
    <t>鶴鷸</t>
  </si>
  <si>
    <t>Tringa erythropus</t>
  </si>
  <si>
    <t>缺乏族群趨勢資訊，在台灣主要為過境。NYBC TAIWAN 2016-2019為1-47隻，2020-2022下降至2-7隻 (蔡芷怡等 2022)。主要威脅包含棲地的泥灘地流失(蔡與林，2022)。世代長度資料依據BirdLife International (2023)。全球無下降的證據。</t>
  </si>
  <si>
    <t>缺乏族群趨勢資訊，在台灣主要為過境。NYBC TAIWAN 2016-2019為1-47隻，2020-2022下降至2-7隻 (蔡芷怡等 2022)。
全球族群趨勢穩定(Birdlife International, 2023)。</t>
  </si>
  <si>
    <t>依據劉小如等(2012)估計台灣年度冬族群總數&lt;50隻，NYBC TAIWAN 2020-2022調查數量2-7隻 (蔡芷怡等 2022)，顯示台灣不是本種主要度冬地。考慮過境數量，懷疑總數&gt;250</t>
  </si>
  <si>
    <t>全球數量估計110,000-350,000(BirLife International 2023)，依據紀錄情形，台灣族群量不及全球1%。考量台灣非主要度冬地，全球無明顯族群下降趨勢，降2級。</t>
  </si>
  <si>
    <t>BirdLife International (2023) Species factsheet: Tringa erythropus. Downloaded from http://www.birdlife.org on 15/07/2023.</t>
  </si>
  <si>
    <t>青足鷸</t>
  </si>
  <si>
    <t>Tringa nebularia</t>
  </si>
  <si>
    <t>依據NYBC TAIWAN族群趨勢分析，2014-2022台灣族群趨勢狀態為無顯著變化(-25.0%; -57.3%~+4.4%)(蔡芷怡等，2022)。主要威脅包含棲地的泥灘地流失(蔡與林，2022)，地面光電發展影響其部分棲地。世代長度資料依據BirdLife International (2023)。</t>
  </si>
  <si>
    <t>依據NYBC TAIWAN族群趨勢分析，2014-2022台灣族群趨勢狀態為無顯著變化(-25.0%; -57.3%~+4.4%)(蔡芷怡等，2022)。
全球族群趨勢穩定(Birdlife International, 2023)。</t>
  </si>
  <si>
    <t>NYBC TAIWAN 2020-2022調查數量1572-2331隻 (蔡芷怡等 2022)，推測度冬成體應&gt;2500。</t>
  </si>
  <si>
    <t>全球數量估計440,000-1,500,000(BirLife International 2023)，依據紀錄情形，台灣度冬族群量不及全球1%。</t>
  </si>
  <si>
    <t>BirdLife International (2023) Species factsheet: Tringa nebularia. Downloaded from http://www.birdlife.org on 15/07/2023.</t>
  </si>
  <si>
    <t>諾氏鷸</t>
  </si>
  <si>
    <t>Tringa guttifer</t>
  </si>
  <si>
    <t>台灣僅有少數度冬個體，但有穩定的過境族群。族群量稀少，棲地破壞是威脅主因(劉小如等2012)。包含棲地的泥灘地流失(蔡與林，2022)，地面光電發展為近期威脅部分棲地主要因子。世代長度資料依據BirdLife International (2023)。</t>
  </si>
  <si>
    <t>全球成熟個體約600-1300隻，全球在3世代內族群減少約50%(BirdLife Interantional, 2023)，台灣雖然紀錄零星但趨勢必然受影響。</t>
  </si>
  <si>
    <t>劉小如等(2012)表示每年紀錄不到10隻。eBird(2023)顯示近年紀錄非常零星。NYBC 2014-2015無紀錄(林大利等 2014, 2015)。近十年數量約在1-8隻之間(蔣忠祐 沙謙中等 2016)</t>
  </si>
  <si>
    <t>全球成熟個體數估計600-1300(BirLife International 2023)。考量移動及補充狀況，降1級。</t>
  </si>
  <si>
    <t>BirdLife International (2023) Species factsheet: Tringa guttifer. Downloaded from http://www.birdlife.org on 15/07/2023.</t>
  </si>
  <si>
    <t>小青足鷸</t>
  </si>
  <si>
    <t>Tringa stagnatilis</t>
  </si>
  <si>
    <t>主群為過境族群，無明顯下降證據。主要威脅包含棲地的泥灘地流失(蔡與林，2022)，地面光電發展影響其部分棲地。世代長度資料依據BirdLife International (2023)。</t>
  </si>
  <si>
    <t>主群為過境族群，無明顯下降證據。全球族群下降中，但東亞澳族群狀態不明(Birdlife International, 2023)。</t>
  </si>
  <si>
    <t>NYBC TAIWAN 2020-2022調查數量518-680隻 (蔡芷怡等 2022)，推測度冬台灣成體數量&gt;1000，考慮大量過境個體，成體數量&gt;2500。</t>
  </si>
  <si>
    <t>全球成熟個體數估計260,000-1,200,000(BirLife International 2023)，台灣主要為過境與少數度冬，以分布範圍推估台灣族群不及全球&lt;1%。</t>
  </si>
  <si>
    <t>BirdLife International (2023) Species factsheet: Tringa stagnatilis. Downloaded from http://www.birdlife.org on 15/07/2023.</t>
  </si>
  <si>
    <t>鷹斑鷸</t>
  </si>
  <si>
    <t>Tringa glareola</t>
  </si>
  <si>
    <t>-35</t>
  </si>
  <si>
    <t>依據NYBC TAIWAN族群趨勢分析，2014-2022台灣族群趨勢狀態為顯著下降(-35.0%; -47.5%~-6.8%)(蔡芷怡等，2022)。
主要威脅包含棲地的農田(Lin et al. 2023)、泥灘地流失(蔡與林，2022)，地面光電發展影響其部分棲地。世代長度資料依據BirdLife International (2023)。</t>
  </si>
  <si>
    <t>依據NYBC TAIWAN族群趨勢分析，2014-2022台灣族群趨勢狀態為顯著下降(-35.0%; -47.5%~-6.8%)(蔡芷怡等，2022)。
全球族群趨勢穩定(Birdlife International, 2023)。</t>
  </si>
  <si>
    <t>NYBC TAIWAN 2020-2022調查數量1258-1533隻 (蔡芷怡等 2022)，考量內陸濕地為其主要棲地與過境族群，台灣成體數量&gt;&gt;10000。</t>
  </si>
  <si>
    <t>全球成熟個體數估計3,100,000-3,600,000(BirLife International 2023)，台灣以分布範圍推估台灣族群不及全球&lt;1%。</t>
  </si>
  <si>
    <t>VU A2bcd+3cd</t>
  </si>
  <si>
    <t>NT C1</t>
  </si>
  <si>
    <t>A2bcd+3cd
 [-1]</t>
  </si>
  <si>
    <t>BirdLife International (2023) Species factsheet: Tringa glareola. Downloaded from http://www.birdlife.org on 15/07/2023.</t>
  </si>
  <si>
    <t>赤足鷸</t>
  </si>
  <si>
    <t>Tringa totanus</t>
  </si>
  <si>
    <t>依據NYBC TAIWAN族群趨勢分析，2014-2022台灣族群趨勢狀態為無顯著變化(+0.5%; -25.2%~+63.0%)(蔡芷怡等，2022)。主要威脅包含棲地的泥灘地流失(蔡與林，2022)，地面光電發展影響其部分棲地。世代長度資料依據BirdLife International (2023)。</t>
  </si>
  <si>
    <t>依據NYBC TAIWAN族群趨勢分析，2014-2022台灣族群趨勢狀態為無顯著變化(+0.5%; -25.2%~+63.0%)(蔡芷怡等，2022)。
全球族群趨勢不明(Birdlife International, 2023)。</t>
  </si>
  <si>
    <t>NYBC TAIWAN 2020-2022調查數量356-556隻 (蔡芷怡等 2022)，台灣度冬應&gt;1000，考量以過境為主，懷疑成體數量&gt;2500。</t>
  </si>
  <si>
    <t>全球成熟個體數估計960,000-2,600,000(BirLife International 2023)，台灣以分布範圍推估台灣族群不及全球&lt;1%。</t>
  </si>
  <si>
    <t>BirdLife International (2023) Species factsheet: Tringa totanus. Downloaded from http://www.birdlife.org on 15/07/2023.</t>
  </si>
  <si>
    <t>林三趾鶉</t>
  </si>
  <si>
    <t>Turnix sylvaticus</t>
  </si>
  <si>
    <t>La Touche 曾描述台灣南部數量還不少(Hachisuka and Udagawa 1951)，但似乎族群數在之後已經不多。
經檢視標本照片，最後一筆確定紀錄為1971年南投標本 (UMMZ Birds Data Group, 2023)，依據IUCN滅絕機綠的估算方法(IUCN Standards and Petitions Committee 2022)，以及eBird計算得到目前野外滅絕機率(P(E))=0.68 (林瑞興，未發表資料)，落於可能滅絕範圍。</t>
  </si>
  <si>
    <t>最近一筆確定紀錄出現於1971年，依據IUCN滅絕機綠的估算方法(IUCN Standards and Petitions Committee 2022)，以及eBird計算得到目前野外滅絕機率(P(E))=0.68 (林瑞興，未發表資料)，落於可能滅絕範圍。</t>
  </si>
  <si>
    <t>依據Birdlife International (2023)分布範圍極廣，懷疑台灣族群量不超過全球總量0.1%。</t>
  </si>
  <si>
    <t>CR B2ab(i,II,v)</t>
  </si>
  <si>
    <t>CR(PRE)</t>
  </si>
  <si>
    <t>B2ab(i,II,v); D</t>
  </si>
  <si>
    <t>BirdLife International (2023) Species factsheet: Turnix sylvaticus. Downloaded from http://www.birdlife.org on 15/07/2023.</t>
  </si>
  <si>
    <t>Hachisuka, M., and T. Udagawa. 1951. Contributions to the ornithology of Formosa. Part II. Quarterly Journal Taiwan Museum 9:1–180.</t>
  </si>
  <si>
    <r>
      <rPr>
        <rFont val="Arial"/>
        <color rgb="FF000000"/>
        <sz val="10.0"/>
      </rPr>
      <t xml:space="preserve">IUCN Standards and Petitions Committee. 2022. Guidelines for Using the IUCN
Red List Categories and Criteria. Version 15.1. Prepared by the Standards and Petitions
Committee. Downloadable from
</t>
    </r>
    <r>
      <rPr>
        <rFont val="Arial"/>
        <color rgb="FF1155CC"/>
        <sz val="10.0"/>
        <u/>
      </rPr>
      <t>https://www.iucnredlist.org/documents/RedListGuidelines.pdf.</t>
    </r>
  </si>
  <si>
    <r>
      <rPr>
        <rFont val="Arial"/>
        <color rgb="FF000000"/>
        <sz val="10.0"/>
      </rPr>
      <t xml:space="preserve">UMMZ Birds Data Group, LSA IT A (2023). University of Michigan Museum of Zoology, Division of Birds. Version 14.60. University of Michigan Museum of Zoology. Occurrence dataset https://doi.org/10.15468/lns1qm accessed via GBIF.org on 2023-07-02. </t>
    </r>
    <r>
      <rPr>
        <rFont val="Arial"/>
        <color rgb="FF1155CC"/>
        <sz val="10.0"/>
        <u/>
      </rPr>
      <t>https://www.gbif.org/occurrence/1987364895</t>
    </r>
  </si>
  <si>
    <t>棕三趾鶉</t>
  </si>
  <si>
    <t>Turnix suscitator rostratus</t>
  </si>
  <si>
    <t>A,N</t>
  </si>
  <si>
    <t>依據BBS TAIWAN 族群趨勢分析，2011-2021台灣族群趨勢狀態為無顯著變化(-17.9%;-61.8%~+46.6%)(林大利，未發表)，分析方法見 Lin et al. 2023，但因習性之故，BBS資料應無法適當反映族群狀態。
世代長度資料依據BirdLife International (2023)。</t>
  </si>
  <si>
    <t>依據BBS TAIWAN 族群趨勢分析，2011-2021台灣族群趨勢狀態為無顯著變化(-17.9%;-61.8%~+46.6%)(林大利，未發表)，分析方法見 Lin et al. 2023，但因習性之故，BBS資料應無法適當反映族群狀態。</t>
  </si>
  <si>
    <t>近3年紀錄懷疑數量&gt;10000(eBird 2023)</t>
  </si>
  <si>
    <t>BirdLife International (2023) Species factsheet: Turnix suscitator. Downloaded from http://www.birdlife.org on 15/07/2023.</t>
  </si>
  <si>
    <t>燕鴴</t>
  </si>
  <si>
    <t>Glareola maldivarum</t>
  </si>
  <si>
    <t>缺乏族群趨勢資料，但沒有顯著下降證據。
近年經濟開發將許多農地劃作建地，利於繁殖的旱田環境漸消失(劉小如等，2012)為較大的威脅。
世代長度資料依據BirdLife International (2023)。</t>
  </si>
  <si>
    <t>缺乏族群趨勢資料，但沒有顯著下降證據。
全球族群趨勢下降中，但程度不明(Birdlife International, 2023)。</t>
  </si>
  <si>
    <t>近年紀錄分布仍廣泛，繁殖+過境成體懷疑&gt;10000。</t>
  </si>
  <si>
    <t>全世界族群量估計300萬以上(Birdlife International, 2023)。懷疑台灣族群量不超過全球總量5%。繁殖族群由其他地方補充的機率很高。</t>
  </si>
  <si>
    <t>BirdLife International (2023) Species factsheet: Glareola maldivarum. Downloaded from http://www.birdlife.org on 15/07/2023.</t>
  </si>
  <si>
    <t>黑嘴鷗</t>
  </si>
  <si>
    <t>Saundersilarus saundersi</t>
  </si>
  <si>
    <t>-82</t>
  </si>
  <si>
    <t>Cao et al. (2008)依據方偉宏(2004)推測台灣度冬族群約700隻，2001年彰化海岸曾有311隻紀錄。方偉宏(2004)整理1999-2003台灣各年紀錄總數分別為1182, 770, 968, 568, 280，並估計每年約600-830隻在台灣度冬，成體數量396-548隻。NYBC TAIWAN 2020-2022調查數量9-188隻 (蔡芷怡等 2022)，約有6-127隻成體。另依據eBird(2023)2019-2023紀錄推測度冬族群約100-150，相當66-100成體。故3個世代(34.5年)約1990-2023年，台灣度冬成體數量由396-548隻下降至66-100隻，約下降82%。台灣可能2002年度冬數量開始快速下降。
主要威脅為棲地(BirdLife International 2016)，地面光電開發影響其部分棲地。世代長度資料依據BirdLife International (2023)。</t>
  </si>
  <si>
    <t>以台中至台南海岸、河口為主要棲地。台中棲地大幅消失，彰化海岸為目前主要棲地。</t>
  </si>
  <si>
    <t>由歷年調查數量推估3個世代(34.5年)約1990-2023年，台灣度冬成體數量由396-548隻下降至66-100隻，約下降82%。全球族群趨勢亦持續下降(Birdlife International, 2023)。</t>
  </si>
  <si>
    <t>NYBC TAIWAN 2020-2022調查數量9-188隻 (蔡芷怡等 2022)，約有6-127隻成體。另依據eBird(2023)2019-2023紀錄推測度冬族群約100-150，相當66-100成體。</t>
  </si>
  <si>
    <t>全球成體約14400(Birdlife International, 2023)，台灣族群約占1%。雖屬遷徙鳥種，但因繁殖地可能受威脅，不降級。</t>
  </si>
  <si>
    <t>呂翊維,洪貫捷,洪崇航</t>
  </si>
  <si>
    <t>CR A2acd+A3cd</t>
  </si>
  <si>
    <t>A2acd+A3cd</t>
  </si>
  <si>
    <t>BirdLife International (2023) Species factsheet: Saundersilarus saundersi. Downloaded from http://www.birdlife.org on 15/07/2023.</t>
  </si>
  <si>
    <t>紅嘴鷗</t>
  </si>
  <si>
    <t>Larus ridibundus</t>
  </si>
  <si>
    <t>Chroicocephalus ridibundus</t>
  </si>
  <si>
    <t>依據NYBC TAIWAN族群趨勢分析，2014-2022台灣族群趨勢狀態為無顯著變化(+54.0%; -10.7%~+186.5%)(蔡芷怡等，2022)。世代長度資料依據BirdLife International (2023)。</t>
  </si>
  <si>
    <t>依據NYBC TAIWAN族群趨勢分析，2014-2022台灣族群趨勢狀態為無顯著變化(+54.0%; -10.7%~+186.5%)(蔡芷怡等，2022)。</t>
  </si>
  <si>
    <t>NYBC TAIWAN 2020-2022調查數量5794-6997隻 (蔡芷怡等 2022)。依據eBird(2012)紀錄，台灣度冬數量懷疑7500-15000間，約等於5000-10000成體。</t>
  </si>
  <si>
    <t>全球族群 4,800,000-8,900,000(BirdLife Interantional, 2023)，台灣族群&lt;1%。</t>
  </si>
  <si>
    <t>BirdLife International (2023) Species factsheet: Larus ridibundus. Downloaded from http://www.birdlife.org on 15/07/2023.</t>
  </si>
  <si>
    <t>黑尾鷗</t>
  </si>
  <si>
    <t>Larus crassirostris</t>
  </si>
  <si>
    <t>以Negative binomial GLMM計算 2013年至2022年黑尾鷗東引繁殖地最大量(台北市野鳥學會，2022)，族群為無顯著變化(p值:0.1135)，但繁殖地和觀察方式變動，使得族群調查不確定性上升，目前沒有族群下降強烈證據。
不過有些海島的繁殖族群，受到附近一些漁民上島撿拾鳥蛋的干擾，造成生存的壓力(劉小如等 2012)。世代長度資料依據BirdLife International (2023)。</t>
  </si>
  <si>
    <t>目前僅知於馬祖繁殖，但度冬地廣泛。</t>
  </si>
  <si>
    <t>以Negative binomial GLMM計算 2013年至2022年黑尾鷗東引繁殖地最大量(台北市野鳥學會，2022)，族群為無顯著變化(p值:0.1135)，但繁殖地和觀察方式變動，使得族群調查不確定性上升，目前沒有族群下降強烈證據。全球族群趨勢穩定(Birdlife International, 2023)。</t>
  </si>
  <si>
    <t>台北鳥會2013年5月記錄950, 2014年5月550隻，2015年5月200隻(台北鳥會 2013, 2014, 2015)。短期波動明顯，不確定是否維持長期趨勢。</t>
  </si>
  <si>
    <t>馬祖數量2016-2018年間為400、500、700(袁,2020)。依據eBird(2023)近年度冬狀況，台灣度冬、過境與繁殖成體數量&gt;1500。</t>
  </si>
  <si>
    <t>全球族群量&gt;1,100,000(BirdLife Internatioanl 2023)，台灣依據族群量&lt;1%。</t>
  </si>
  <si>
    <t>BirdLife International (2023) Species factsheet: Larus crassirostris. Downloaded from http://www.birdlife.org on 15/07/2023.</t>
  </si>
  <si>
    <t>台北市野鳥學會。2022。111年度連江縣燕鷗保護區保育暨經營管理計畫。</t>
  </si>
  <si>
    <t>玄燕鷗</t>
  </si>
  <si>
    <t>Anous stolidus</t>
  </si>
  <si>
    <t>B,C,O</t>
  </si>
  <si>
    <t>以Negative binomial GLMM計算 2013年至2022年玄燕鷗澎湖調查成果(袁與丁，2021、袁孝維，2022；澎湖縣政府農漁局，2022)。族群為無顯著變化(p值:0.142)，沒有族群下降證據。繁殖區過去曾有大量的人為干擾 因此農委會依野生動物保育法設立了澎湖貓嶼海鳥保護區(劉小如等，2012)，但繁殖地的鼠害問題須持續關注。全球族群穩定，世代長度資料依據BirdLife International (2023)。</t>
  </si>
  <si>
    <t>以Negative binomial GLMM計算 2013年至2022年玄燕鷗澎湖調查成果(袁與丁，2021、袁孝維，2022；澎湖縣政府農漁局，2022)。族群為無顯著變化(p值:0.142)，沒有族群下降證據。全球族群趨勢穩定(Birdlife International, 2023)。</t>
  </si>
  <si>
    <t>2008-2020澎湖最大量1500-5032(袁與丁，2021)，2022年繼續增加至7655(袁，2022)。</t>
  </si>
  <si>
    <t>全球族群180000-1100000(Birdlife International, 2023)，台灣族群量比例&lt;1%。</t>
  </si>
  <si>
    <t>維持LC</t>
  </si>
  <si>
    <t>BirdLife International (2023) Species factsheet: Anous stolidus. Downloaded from http://www.birdlife.org on 15/07/2023.</t>
  </si>
  <si>
    <t>袁孝維、丁宗蘇。2021。110 年度臺灣保育類海鳥開發衝擊因應措施評估計畫案成果報告書。海洋委員會海洋保育署。</t>
  </si>
  <si>
    <t>袁孝維。2022。111 年度海鳥族群調查成果報告書。海洋委員會海洋保育署。</t>
  </si>
  <si>
    <t>澎湖縣政府農漁局。2022。澎湖縣野生動物生態調查統計分析 －以燕鷗族群繁殖為例。</t>
  </si>
  <si>
    <t>白眉燕鷗</t>
  </si>
  <si>
    <t>Onychoprion anaethetus</t>
  </si>
  <si>
    <t>以Negative binomial GLMM計算 2013年至2022年白眉燕鷗澎湖與馬祖調查成果(社團法人台北市野鳥學會，2021；袁與丁，2021；袁孝維，2022；澎湖縣政府農漁局，2022)。族群為無顯著變化(p值:0.433)，沒有族群下降證據。澎湖繁殖島嶼近年有被老鼠攻擊致死的案例，馬祖族群因為人為干擾而使繁殖成功率受到很大的影響，另外漁民捕魚的方法與捕獲量也導致燕鷗的食物大為減少對族群數量有必然的影響(劉小如等，2012)。世代長度資料依據BirdLife International (2023)。</t>
  </si>
  <si>
    <t>澎湖與馬祖有繁殖(袁孝維等，2021)。</t>
  </si>
  <si>
    <t>以Negative binomial GLMM計算 2013年至2022年白眉燕鷗澎湖與馬祖調查成果(社團法人台北市野鳥學會，2021；袁與丁，2021；袁孝維，2022；澎湖縣政府農漁局，2022)。族群為無顯著變化(p值:0.433)，沒有族群下降證據。全球族群趨勢不明(Birdlife International, 2023)。</t>
  </si>
  <si>
    <t>澎湖繁殖族群2017-2020為10262-11927，2022年下降至7040。馬祖繁殖族群2017-2020為1910-3460，2022年為2817(袁與丁，2021；袁，2022)。考量過境族群，總成體數&gt;15000。</t>
  </si>
  <si>
    <t>全球分布廣泛數量多(610,000-1,500,000)(Birdlife International, 2023)，台灣繁殖族群量比例&lt;1%。</t>
  </si>
  <si>
    <t>BirdLife International (2023) Species factsheet: Onychoprion anaethetus. Downloaded from http://www.birdlife.org on 15/07/2023.</t>
  </si>
  <si>
    <t>社團法人台北市野鳥學會。2021。110 年連江縣燕鷗保護區經營管理計畫結案報告書。連江縣政府。</t>
  </si>
  <si>
    <t>袁孝維、丁宗蘇。2021。110 年度臺灣保育類海鳥開發衝擊因應措施 評估計畫案成果報告書。海洋委員會海洋保育署。</t>
  </si>
  <si>
    <t>白腰燕鷗</t>
  </si>
  <si>
    <t>Onychoprion aleuticus</t>
  </si>
  <si>
    <t>自1960年以來，阿拉斯加已知的繁殖地數量每年下降8.1%，從1980年代中期開始的三十年間，下降了93% 。俄羅斯遠東地區的殖民地仍然缺乏定量的趨勢資訊，但是阿納德爾 (Anadyr) 和楚科奇 (Chukotka) 地區的幾個繁殖地已經回報了下降。然而，近幾十年來，俄羅斯一些地區的數量似乎大幅增加，特別是在薩哈林島 (Sakhalin Island) 和寇里亞克高原 (Koryak Highland) 的南部海岸。不易確定整體趨勢，但在阿拉斯加觀察到的極速下降不太可能被俄羅斯的趨勢所抵消，因此懷疑政體族群正在快速下降(Bifelife International 2023)。近期相關研究顯示，台灣周邊海域為其重要過境地區(Goldstein et al. 2019, Tengeres and Corcoran 2019)，故其過境族群量將必然&gt;0.5%。臺灣本身缺乏族群趨勢資訊，但考量臺灣周遭海域為重要過境區域，其族群趨勢應與全球評估類似。懷疑族群下降趨勢落在過去3代、過去到外來及未來落在30-50%。目前於台灣周邊海域，基於其飛行高度，離岸風機開發為其潛在威脅(洪崇航，私人通訊)。
世代長度資料依據BirdLife International (2023)。</t>
  </si>
  <si>
    <t>如前說明</t>
  </si>
  <si>
    <t>依據目前遷徙研究資訊，多數個體都經過臺灣周遭海域，依據全球成熟個體族群量約30000，保守估計最小量&gt;2500。</t>
  </si>
  <si>
    <t>臺灣主要過境。</t>
  </si>
  <si>
    <t>洪崇航</t>
  </si>
  <si>
    <t>VU
A2bcde+3bcde+4cde</t>
  </si>
  <si>
    <t>A2bcde+3bcde+4cde
 [-1]</t>
  </si>
  <si>
    <t>BirdLife International (2023) IUCN Red List for birds. Downloaded from http://datazone.birdlife.org on 06/11/2023.</t>
  </si>
  <si>
    <t>Goldstein, M. I., Duffy, D. C., Oehlers, S., Catterson, N., Frederick, J., &amp; Pyare, S. 2019. Interseasonal movements and non-breeding locations of Aleutian Terns Onychoprion aleuticus. Marine Ornithology, 47, 67-76.</t>
  </si>
  <si>
    <t>Tengeres, J.E. and R.M. Corcoran. 2020. Aleutian Tern Satellite Tracking, Kodiak Archipelago, 2019. Refuge report 2020.2, Kodiak National Wildlife Refuge, U.S. Fish and Wildlife Service, Kodiak, AK.</t>
  </si>
  <si>
    <t>小燕鷗</t>
  </si>
  <si>
    <t>Sternula albifrons</t>
  </si>
  <si>
    <t>A,B,M,O</t>
  </si>
  <si>
    <t>宜蘭小燕鷗2011至2018年的長期監測族群為顯著下降(袁，2020)，但2019與2020年未進行監測調查。2021年開始全臺小燕鷗普查，最大量隻數為1783(袁與丁，2021)，2022年上升至2648(袁，2022)，全臺族群趨勢尚須持續監測。
許多繁殖地區皆受到人為與遊蕩犬隻的干擾，彰濱工業區的光電工程已破壞許多過去小燕鷗的繁殖地，崙尾工業區規劃的小燕鷗復育區也缺乏後續管理。以3代30年衡量，1990-2020台灣整體下降30-50%。世代長度資料依據BirdLife International (2023)。</t>
  </si>
  <si>
    <t>重要繁殖棲地如台中火力發電廠、彰濱消失與劣化。但也有新增繁殖地如嘉義新塭、澎湖等。</t>
  </si>
  <si>
    <t>以3代30年衡量，1990-2020台灣整體下降30-50%。
全球族群趨勢下降中，但程度不明(Birdlife International, 2023)。</t>
  </si>
  <si>
    <t>近10餘年繁殖地變動相當大且快速。</t>
  </si>
  <si>
    <t>2021與2022全台小燕鷗普查估計台灣本島小燕鷗成鳥數量分別為1783與2648(袁與丁，2021；袁，2022)</t>
  </si>
  <si>
    <t>全球分布廣泛，族群量190,000-410,000(Birdlife International, 2023)，台灣比例&lt;5%。</t>
  </si>
  <si>
    <t>VU B2b(v)+c(ii)</t>
  </si>
  <si>
    <t>A2a; B2b(v)+c(ii); C1
 [-1]</t>
  </si>
  <si>
    <t>BirdLife International (2023) Species factsheet: Sternula albifrons. Downloaded from http://www.birdlife.org on 15/07/2023.</t>
  </si>
  <si>
    <t>袁孝維。2020。109年度臺灣海鳥族群生態調查與資料蒐集計畫成果報告書。海洋委員會海洋保育署。</t>
  </si>
  <si>
    <t>鷗嘴燕鷗</t>
  </si>
  <si>
    <t>Gelochelidon nilotica</t>
  </si>
  <si>
    <t>缺乏長期趨勢資訊。NYBC TAIWAN 2016-2019為0-31隻，2020-2022上升至3-68隻 (蔡芷怡等 2022)。全球族群懷疑下降中，但歐洲族群上升，世代長度資料依據BirdLife International (2023)。</t>
  </si>
  <si>
    <t>缺乏長期趨勢資訊。NYBC TAIWAN 2016-2019為0-31隻，2020-2022上升至3-68隻 (蔡芷怡等 2022)。全球族群懷疑下降中，，但趨勢仍不嚴重(Birdlife International, 2023)。</t>
  </si>
  <si>
    <t>缺乏資訊</t>
  </si>
  <si>
    <t>台灣以過境為主，度冬少，依據eBird(2023)近年度冬成體&gt;250。</t>
  </si>
  <si>
    <t>全球族群150,000-420,000(Birdlife International, 2023)，台灣以過境為主，比例&lt;1%。廣泛分布，全球無明顯下降趨勢。</t>
  </si>
  <si>
    <t>BirdLife International (2023) Species factsheet: Gelochelidon nilotica. Downloaded from http://www.birdlife.org on 15/07/2023.</t>
  </si>
  <si>
    <t>裏海燕鷗</t>
  </si>
  <si>
    <t>Hydroprogne caspia</t>
  </si>
  <si>
    <t>+305</t>
  </si>
  <si>
    <t>依據NYBC TAIWAN族群趨勢分析，2014-2022台灣族群趨勢狀態為顯著上升(+305.0%; +54.5%~+500.5%)(蔡芷怡等，2022)。全球族群上升中，世代長度資料依據BirdLife International (2023)。</t>
  </si>
  <si>
    <t>依據NYBC TAIWAN族群趨勢分析，2014-2022台灣族群趨勢狀態為顯著上升(+305.0%; +54.5%~+500.5%)(蔡芷怡等，2022)。
全球族群趨勢上升中(Birdlife International, 2023)。</t>
  </si>
  <si>
    <t>NYBC TAIWAN 2020-2022調查數量1250-3267隻 (蔡芷怡等 2022)，約有847-2214隻成體。另考慮過境，過境+度冬成體數量&gt;2500</t>
  </si>
  <si>
    <t>全球族群量240,000-420,000 (BirdLife Internatioanl 2023)，台灣依據族群量&lt;1%。</t>
  </si>
  <si>
    <t>BirdLife International (2023) Species factsheet: Hydroprogne caspia. Downloaded from http://www.birdlife.org on 15/07/2023.</t>
  </si>
  <si>
    <t>白翅黑燕鷗</t>
  </si>
  <si>
    <t>Chlidonias leucopterus</t>
  </si>
  <si>
    <t>缺乏長期族群趨勢資訊。NYBC TAIWAN 2016-2019為1-30隻，2020-2022下降至0-3隻 (蔡芷怡等 2022)。台灣主要為過境。世代長度資料依據BirdLife International (2023)。</t>
  </si>
  <si>
    <t>缺乏長期族群趨勢資訊。NYBC TAIWAN 2016-2019為1-30隻，2020-2022下降至0-3隻 (蔡芷怡等 2022)。台灣主要為過境。
全球族群趨勢穩定(Birdlife International, 2023)。</t>
  </si>
  <si>
    <t>記錄波動性大</t>
  </si>
  <si>
    <t>依據eBird(2023)推測過境族群量&gt;10000</t>
  </si>
  <si>
    <t>全球分布廣泛數量多(2,500,000-4,500,000)(Birdlife International, 2023)，台灣數量比例&lt;1%。</t>
  </si>
  <si>
    <t>BirdLife International (2023) Species factsheet: Chlidonias leucopterus. Downloaded from http://www.birdlife.org on 15/07/2023.</t>
  </si>
  <si>
    <t>黑腹燕鷗</t>
  </si>
  <si>
    <t>Chlidonias hybrida</t>
  </si>
  <si>
    <t>+442</t>
  </si>
  <si>
    <t>依據NYBC TAIWAN族群趨勢分析，2014-2022台灣族群趨勢狀態為顯著上升(+442.0%; +6.2%~+2174.7%)(蔡芷怡等，2022)。世代長度資料依據BirdLife International (2023)。</t>
  </si>
  <si>
    <t>依據NYBC TAIWAN族群趨勢分析，2014-2022台灣族群趨勢狀態為顯著上升(+442.0%; +6.2%~+2174.7%)(蔡芷怡等，2022)。
全球族群趨勢穩定(Birdlife International, 2023)。</t>
  </si>
  <si>
    <t>NYBC TAIWAN 2020-2022調查數量3521-9762隻 (蔡芷怡等 2022)，依據eBird(2023)台灣度冬與過境成體&gt;20000。</t>
  </si>
  <si>
    <t>全球分布廣數量多300,000-1,500,000 (Birdlife International, 2023)</t>
  </si>
  <si>
    <t>BirdLife International (2023) Species factsheet: Chlidonias hybrida. Downloaded from http://www.birdlife.org on 15/07/2023.</t>
  </si>
  <si>
    <t>紅燕鷗</t>
  </si>
  <si>
    <t>Sterna dougallii</t>
  </si>
  <si>
    <t>-26</t>
  </si>
  <si>
    <t>以Negative binomial GLMM計算 2013年至2022年紅燕鷗澎湖與馬祖調查成果(社團法人台北市野鳥學會，2021；袁與丁，2021；袁孝維，2022；澎湖縣政府農漁局，2022)。族群為顯著下降(p值:0.0487)，年下降趨勢為-3.26%。
主要繁殖族群位於澎湖，2018-2020年數量為5672-6590。馬祖地區的族群則下降到2-60隻，繁殖利用的島嶼每年都有很大變化，原因可能仍是與人為干擾或鼠害有關(袁與丁，2021)。世代長度資料依據BirdLife International (2023)。</t>
  </si>
  <si>
    <t xml:space="preserve"> 2013年至2022年紅燕鷗澎湖與馬祖調查成果(社團法人台北市野鳥學會，2021；袁與丁，2021；袁孝維，2022；澎湖縣政府農漁局，2022)。族群為顯著下降(p值:0.0487)，年下降趨勢為-3.26%。
全球族群趨勢不明(Birdlife International, 2023)。</t>
  </si>
  <si>
    <t>2018-2020年澎湖繁殖數量5672-6590，2022年下降至4326。馬祖2018-2020年最大量2-6042，2022年僅有10。金門2022年有144隻繁殖(袁與丁，2021；袁2022)。考量過境族群，台灣成體數量&gt;10000。</t>
  </si>
  <si>
    <t>全球族群約200,000-220,000 (BirdLife Internatioanl 2023)，台灣族群量比例&lt;1%。</t>
  </si>
  <si>
    <t>NT A2a</t>
  </si>
  <si>
    <t>BirdLife International (2023) Species factsheet: Sterna dougallii. Downloaded from http://www.birdlife.org on 15/07/2023.</t>
  </si>
  <si>
    <t>蒼燕鷗</t>
  </si>
  <si>
    <t>Sterna sumatrana</t>
  </si>
  <si>
    <t>以Negative binomial GLMM計算 2013年至2022年蒼燕鷗澎湖與馬祖調查成果(社團法人台北市野鳥學會，2021；袁與丁，2021；袁孝維，2022；澎湖縣政府農漁局，2022)。族群為無顯著變化(p值:0.212)。
澎湖繁殖族群2008-2015年為127-270，2016-2019年略為下降126-180，但2020年吉貝北方出現新的繁殖族群，增加為408。但在澎澎灘上的族群也因人為干擾而下降。馬祖地區的族群數量較低，相比2008-2015年的50-185，2016-2020年間下降至26-115(袁與丁，2021)。世代長度資料依據BirdLife International (2023)。</t>
  </si>
  <si>
    <t>以Negative binomial GLMM計算 2013年至2022年蒼燕鷗澎湖與馬祖調查成果(社團法人台北市野鳥學會，2021；袁與丁，2021；袁孝維，2022；澎湖縣政府農漁局，2022)。族群為無顯著變化(p值:0.212)。
全球族群趨勢不明(Birdlife International, 2023)。</t>
  </si>
  <si>
    <t>2018-2020澎湖最大量156-408，馬祖族群2018-2020最大量為26-43，台灣繁殖族群成體數量170-440，加上過境數量推測成體&gt;1000。</t>
  </si>
  <si>
    <t>全球數量不明(Birdife International 2023)，但依據分布範圍台灣繁殖成體不超過&lt;5%。</t>
  </si>
  <si>
    <t>BirdLife International (2023) Species factsheet: Sterna sumatrana. Downloaded from http://www.birdlife.org on 15/07/2023.</t>
  </si>
  <si>
    <t>燕鷗</t>
  </si>
  <si>
    <t>Sterna hirundo</t>
  </si>
  <si>
    <t>台灣主要為過境，缺乏長期趨勢資訊。世代長度資料依據BirdLife International (2023)。</t>
  </si>
  <si>
    <t>台灣主要為過境，缺乏長期趨勢資訊。
全球族群趨勢不明(Birdlife International, 2023)。</t>
  </si>
  <si>
    <t>2014 eBird (2023)最大量記錄2000，另由於其主要海上過境的特性(Mulkeen 2008)，懷疑過境數量&gt;2500。</t>
  </si>
  <si>
    <t>全球分布廣泛且數量1,600,000-3,600,000(Birdlife International, 2023)。台灣族群量&lt;1%。</t>
  </si>
  <si>
    <t>BirdLife International (2023) Species factsheet: Sterna hirundo. Downloaded from http://www.birdlife.org on 15/07/2023.</t>
  </si>
  <si>
    <t>Mulkeen 2008</t>
  </si>
  <si>
    <t>鳳頭燕鷗</t>
  </si>
  <si>
    <t>Thalasseus bergii</t>
  </si>
  <si>
    <t>以Negative binomial GLMM計算 2013年至2022年鳳頭燕鷗澎湖與馬祖調查成果(社團法人台北市野鳥學會，2021；袁與丁，2021；袁孝維，2022；澎湖縣政府農漁局，2022)。族群為無顯著變化(p值:0.689)。
2021與2022年澎湖鳳頭燕鷗族群為6934隻與4418隻，馬祖則為2200與1000隻，馬祖繁殖族群受到嚴重的人為干擾，且受到福建誘鳥措施分割繁殖族群(袁與丁，2021；袁孝維，2022)。世代長度資料依據BirdLife International (2023)。</t>
  </si>
  <si>
    <t>澎湖與馬祖有繁殖，其餘地方亦經常可見。</t>
  </si>
  <si>
    <t>以Negative binomial GLMM計算 2013年至2022年鳳頭燕鷗澎湖與馬祖調查成果(社團法人台北市野鳥學會，2021；袁與丁，2021；袁孝維，2022；澎湖縣政府農漁局，2022)。族群為無顯著變化(p值:0.689)。
全球族群趨勢穩定(Birdlife International, 2023)。</t>
  </si>
  <si>
    <t>(袁孝維等，2021)</t>
  </si>
  <si>
    <t>馬祖與澎湖兩地的繁殖族群量近年最大量多在7136-11428。台灣繁殖族群&gt;7000(袁與丁，2021)，考量過境族群&gt;10000。</t>
  </si>
  <si>
    <t>全球族群約 c.150,000-1,100,000(Birdlife International, 2023)，台灣族群&lt;5%。</t>
  </si>
  <si>
    <t>NT B2c(iv)</t>
  </si>
  <si>
    <t>BirdLife International (2023) Species factsheet: Thalasseus bergii. Downloaded from http://www.birdlife.org on 15/07/2023.</t>
  </si>
  <si>
    <t>黑嘴端鳳頭燕鷗</t>
  </si>
  <si>
    <t>Thalasseus bernsteini</t>
  </si>
  <si>
    <t>A,B,C,D,E,O</t>
  </si>
  <si>
    <t>2018-2022年間馬祖的族群量約在2-20之間，臺灣離島族群已連續3年繁殖失敗。馬祖繁殖族群受到嚴重的人為干擾，且受到福建誘鳥措施分割繁殖族群(袁與丁，2021；袁孝維，2022)。世代長度資料依據BirdLife International (2023)。</t>
  </si>
  <si>
    <t>以馬祖列島燕鷗保護區陸域範圍計算(&lt;1平方公里)(林務局 http://conservation.forest.gov.tw/ct.asp?xItem=59934&amp;ctNode=178&amp;mp=10)</t>
  </si>
  <si>
    <t>2018-2022年間馬祖的族群量約在2-20之間，臺灣離島族群已連續3年繁殖失敗。馬祖繁殖族群受到嚴重的人為干擾，且受到福建誘鳥措施分割繁殖族群(袁與丁，2021；袁孝維，2022)。</t>
  </si>
  <si>
    <t>近年浙江省五峙山與韭山列島投注相當多的資源在進行假鳥誘引、棲地營造與遠端監控系統，世界上目前超過 80%的族群量都集中在這兩個島嶼上。台灣族群也會在馬祖與浙江間移動，所以族群變動大(袁與丁，2021)。</t>
  </si>
  <si>
    <t>目前全球族群成體約140。台灣2021成體約13(袁孝維等，2021)。</t>
  </si>
  <si>
    <t>全球成體數量約140。台灣馬祖與澎湖約10-20間。雖然為遷徙鳥類，但已知繁殖族群量甚小且侷限，故不降級。</t>
  </si>
  <si>
    <t>BirdLife International (2023) Species factsheet: Thalasseus bernsteini. Downloaded from http://www.birdlife.org on 15/07/2023.</t>
  </si>
  <si>
    <t>黑叉尾海燕</t>
  </si>
  <si>
    <t>Hydrobates monorhis</t>
  </si>
  <si>
    <t>C,A,F</t>
  </si>
  <si>
    <t>台灣缺乏族群趨勢資訊。
全球族群趨勢穩定，但繁殖地受外來種危害未來三代估計下降30%(Birdlife International, 2023)。
世代長度資料依據BirdLife International (2023)。</t>
  </si>
  <si>
    <t>含海域分佈範圍OAOO、OEOO採用eBird(2023)與TBN(2022)資料。</t>
  </si>
  <si>
    <t>含海域分佈範圍OAOO採用eBird(2023)與TBN(2022)資料。</t>
  </si>
  <si>
    <t>台灣缺乏族群趨勢資訊。
全球族群趨勢穩定，但未來三代估計下降30%(Birdlife International, 2023)。</t>
  </si>
  <si>
    <t>2022年東海岸調查記錄到45隻(袁，2022)，依據紀錄(eBird 2022)，懷疑數量&gt;2500。</t>
  </si>
  <si>
    <t>依據分布和數量估計，懷疑台灣整體族群量不超過全球數量的5%。</t>
  </si>
  <si>
    <t>VU A3ce</t>
  </si>
  <si>
    <t>A3ce; C1
 [-1]</t>
  </si>
  <si>
    <t>BirdLife International (2023) Species factsheet: Hydrobates monorhis. Downloaded from http://www.birdlife.org on 15/07/2023.</t>
  </si>
  <si>
    <t>BirdLife International. 2014. Hydrobates monorhis. The IUCN Red List of Threatened Species 2014: e.T22698520A62654654. http://dx.doi.org/10.2305/IUCN.UK.2014-2.RLTS.T22698520A62654654.en. Downloaded on 17 June 2016.</t>
  </si>
  <si>
    <t>穴鳥</t>
  </si>
  <si>
    <t>Bulweria bulwerii</t>
  </si>
  <si>
    <t>台灣缺乏族群趨勢資訊。
全球族群下降中，但程度不明，世代長度資料依據BirdLife International (2023)。</t>
  </si>
  <si>
    <t>台灣缺乏族群趨勢資訊。
全球族群下降中，但程度不明(Birdlife International, 2023)。</t>
  </si>
  <si>
    <t>2022年東海岸調查記錄到372隻(袁，2022)，由紀錄與分布(eBird 2022)，懷疑數量&gt;5000。</t>
  </si>
  <si>
    <t>全球數量估計500,000-1,000,000 (Birdlife International, 2023)，由分布推測台灣整體族群量不超過全球數量的1%。</t>
  </si>
  <si>
    <t>洪崇航,洪貫捷,呂翊維</t>
  </si>
  <si>
    <t>BirdLife International (2023) Species factsheet: Bulweria bulwerii. Downloaded from http://www.birdlife.org on 15/07/2023.</t>
  </si>
  <si>
    <t>BirdLife International. 2012. Bulweria bulwerii. The IUCN Red List of Threatened Species 2012: e.T22698132A40225232. http://dx.doi.org/10.2305/IUCN.UK.2012-1.RLTS.T22698132A40225232.en. Downloaded on 17 June 2016.</t>
  </si>
  <si>
    <t>大水薙鳥</t>
  </si>
  <si>
    <t>Calonectris leucomelas</t>
  </si>
  <si>
    <t>C,A,F,B</t>
  </si>
  <si>
    <t>以棉花嶼2013年至2022年繁殖巢數x2作為大水薙鳥繁殖成鳥數量，並以Negative binomial GLMM計算族群趨勢為無顯著變化(p值為0.977)。
大水薙鳥在全世界的主要繁殖個體應集中在日本周圍的 36 座島嶼上，當年估計在這些島嶼中可能有高達 2,566,000至 4,316,000 隻(Oka 2009)，大水薙鳥的繁殖族群日本最大繁殖地御藏島至少佔一半以上的全球族群(1750000-3500000)，但受入侵鼠類與遊蕩貓隻而快速下降到只剩110000(袁與丁，2021)，3代下降30%為粗估給定值。但全球下降趨勢仍欠缺明確資訊(Birdlife International 2023)。世代長度資料依據BirdLife International (2023)。</t>
  </si>
  <si>
    <t>以繁殖地棉花嶼面積計算(&lt;1平方公里)</t>
  </si>
  <si>
    <t>以棉花嶼2013年至2022年繁殖巢數x2作為大水薙鳥繁殖成鳥數量，族群趨勢為無顯著變化(p值為0.977)。
日本最大繁殖地御藏島至少佔一半以上的全球族群(1750000-3500000)，但受入侵鼠類與遊蕩貓隻而快速下降到只剩110000(袁與丁，2021)，3代下降30%為粗估給定值。</t>
  </si>
  <si>
    <t>2022年北方三島海上調查最大量為28隻(黃，2022)，東海岸調查記錄到112隻(袁，2022)，依據紀錄(eBird 2022)，懷疑過境&gt;10000。在棉花嶼的繁殖族群應&lt;50(袁與丁，2021)。</t>
  </si>
  <si>
    <t>全球族群估計3,000,000個體(BirdLife International 2022)，懷疑台灣整體族群量不超過全球數量的1%。</t>
  </si>
  <si>
    <t>VU A2abe+3be+4abe</t>
  </si>
  <si>
    <t>A2abe+3be+4abe
 [-1]</t>
  </si>
  <si>
    <t xml:space="preserve">BirdLife International (2023) Species factsheet: Calonectris leucomelas. Downloaded from http://datazone.birdlife.org/species/factsheet/streaked-shearwater-calonectris-leucomelas on 07/10/2023. </t>
  </si>
  <si>
    <t>長尾水薙鳥</t>
  </si>
  <si>
    <t>Ardenna pacifica</t>
  </si>
  <si>
    <t>A,F,B</t>
  </si>
  <si>
    <t>台灣缺乏族群趨勢資訊。全球族群下降中，但可能未達受脅程度。世代長度資料依據BirdLife International (2023)。</t>
  </si>
  <si>
    <t>2022年東海岸調查記錄到2隻(袁，2022)，依據紀錄(eBird 2022)，夏季海上數量不少，懷疑&gt;2500。</t>
  </si>
  <si>
    <t>全球數量估計&gt;520萬(BirdLife Interantional, 2023)，懷疑台灣整體族群量不超過全球數量的1%。</t>
  </si>
  <si>
    <t>BirdLife International (2023) Species factsheet: Ardenna pacifica. Downloaded from http://www.birdlife.org on 15/07/2023.</t>
  </si>
  <si>
    <t>BirdLife International. 2012. Ardenna pacifica. The IUCN Red List of Threatened Species 2012: e.T22698175A40202258. http://dx.doi.org/10.2305/IUCN.UK.2012-1.RLTS.T22698175A40202258.en. Downloaded on 20 June 2016.</t>
  </si>
  <si>
    <t>東方白鸛</t>
  </si>
  <si>
    <t>Ciconia boyciana</t>
  </si>
  <si>
    <t>A,B,E</t>
  </si>
  <si>
    <t>NYBC TAIWAN 2016-2019為0-3隻，2020-2022上升至3-22隻 (蔡芷怡等 2022)，全球數量1000-2499，保守估計臺灣數量約0.5%。雲林有於人工巢塔產卵的情形，但未有明確的族群紀錄。全球族群下降主要威脅在於棲地消失(土地利用轉換為農地)，世代長度資料依據BirdLife International (2023)。</t>
  </si>
  <si>
    <t>台灣欠缺族群趨勢資訊，
全球成體數量約1000-2499隻，全球族群趨勢持續下降，3代預計減少30-49%(Birdlife International, 2023)。</t>
  </si>
  <si>
    <t>依據eBird(2023)紀錄，考量終年停留、度冬與過境。</t>
  </si>
  <si>
    <t>全球族群1000-2499(Birdlife International, 2023)，臺灣族群數量約1%。</t>
  </si>
  <si>
    <t>BirdLife International (2023) Species factsheet: Ciconia boyciana. Downloaded from http://www.birdlife.org on 15/07/2023.</t>
  </si>
  <si>
    <t>白腹鰹鳥</t>
  </si>
  <si>
    <t>Sula leucogaster</t>
  </si>
  <si>
    <t>台灣缺乏族群趨勢資訊。世代長度資料依據BirdLife International (2023)。</t>
  </si>
  <si>
    <t>台灣欠缺過去10年或3代族群趨勢資訊。
全球族群趨勢下降中，但程度不明(Birdlife International, 2023)。</t>
  </si>
  <si>
    <t>2022年北方三島海上調查最大量為138隻(黃，2022)，東海岸調查記錄到85隻(袁，2022)。依據紀錄(eBird 2022)懷疑台灣附近活動與過境數量&gt;5000。早年蘭嶼與北方三島曾有繁殖紀錄，但近年已無繁殖族群。</t>
  </si>
  <si>
    <t>全球族群估計&gt; c.200,000，懷疑台灣過境數量應不超過全球族群量5%。</t>
  </si>
  <si>
    <t>BirdLife International (2023) Species factsheet: Sula leucogaster. Downloaded from http://www.birdlife.org on 15/07/2023.</t>
  </si>
  <si>
    <t>BirdLife International. 2015. Sula leucogaster. The IUCN Red List of Threatened Species 2015: e.T22696698A85098448. . Downloaded on 17 June 2016.</t>
  </si>
  <si>
    <t>黃彥婷。2022。111年度棉花嶼、花瓶嶼野生動物保護區巡護暨動植物生態調查委託案。基隆市動物保護防疫所。</t>
  </si>
  <si>
    <t>鸕鷀</t>
  </si>
  <si>
    <t>Phalacrocorax carbo</t>
  </si>
  <si>
    <t>+161</t>
  </si>
  <si>
    <t>依據NYBC TAIWAN族群趨勢分析，2014-2022台灣族群趨勢狀態為顯著上升(+161.0%; +55.8%~+223.0%)(蔡芷怡等，2022)。世代長度資料依據BirdLife International (2023)。</t>
  </si>
  <si>
    <t>依據NYBC TAIWAN族群趨勢分析，2014-2022台灣族群趨勢狀態為顯著上升(+161.0%; +55.8%~+223.0%)(蔡芷怡等，2022)。
全球族群趨勢下降中，但程度不明(Birdlife International, 2023)。</t>
  </si>
  <si>
    <t>NYBC TAIWAN 2020-2022調查數量9960-16306隻 (蔡芷怡等 2022)，約有6750-11051隻成體</t>
  </si>
  <si>
    <t>全球族群量估計 1,400,000-2,900,000(Birdlife International, 2023)，台灣整體族群量約全球數量的1%。</t>
  </si>
  <si>
    <t>BirdLife International (2023) Species factsheet: Phalacrocorax carbo. Downloaded from http://www.birdlife.org on 15/07/2023.</t>
  </si>
  <si>
    <t>黃小鷺</t>
  </si>
  <si>
    <t>Ixobrychus sinensis</t>
  </si>
  <si>
    <t>缺乏長期族群變遷資訊，但無明顯下降證據。
世代長度資料依據BirdLife International (2023)。地面光電發展可能影響其部分棲地。</t>
  </si>
  <si>
    <t>缺乏長期族群變遷資訊，但無明顯下降證據。</t>
  </si>
  <si>
    <t>依據族群分布(eBird 2023)及劉小如等(2012)，推測台灣繁殖族群量&gt;10000。不確定度冬及過境族群量。</t>
  </si>
  <si>
    <t>依據劉小如等(2012)、Birdlife International (2023)估計數量，台灣繁殖族群應不超過全球數量5%，加計過境和度冬族群，應不超過20%。</t>
  </si>
  <si>
    <t>BirdLife International (2023) Species factsheet: Ixobrychus sinensis. Downloaded from http://www.birdlife.org on 15/07/2023.</t>
  </si>
  <si>
    <t>栗小鷺</t>
  </si>
  <si>
    <t>Ixobrychus cinnamomeus</t>
  </si>
  <si>
    <t>BirdLife International (2023) Species factsheet: Ixobrychus cinnamomeus. Downloaded from http://www.birdlife.org on 15/07/2023.</t>
  </si>
  <si>
    <t>蒼鷺</t>
  </si>
  <si>
    <t>Ardea cinerea</t>
  </si>
  <si>
    <t>-18</t>
  </si>
  <si>
    <t>依據NYBC TAIWAN族群趨勢分析，2014-2022台灣族群趨勢狀態為顯著下降(-18.0%; -31.2%~-3.9%)(林大利，未發表)，分析方法見 Lin et al. 2023。世代長度資料依據BirdLife International (2023)。地面光電發展可能影響其部分棲地。</t>
  </si>
  <si>
    <t>依據NYBC TAIWAN族群趨勢分析，2014-2022台灣族群趨勢狀態為顯著下降(-18.0%; -31.2%~-3.9%)(林大利，未發表)，分析方法見 Lin et al. 2023。
全球族群趨勢不明(Birdlife International, 2023)。</t>
  </si>
  <si>
    <t>NYBC TAIWAN 2020-2022調查數量4534-5124隻 (蔡芷怡等 2022)，另依據族群分布(eBird 2023)推測台灣度冬族群量&gt;&gt;10000。</t>
  </si>
  <si>
    <t>依據Birdlife International (2023)估計數量及台灣數量狀況，懷疑台灣數量應不超過全球族群量1%。境外補充的機會相當高。</t>
  </si>
  <si>
    <t>BirdLife International (2023) Species factsheet: Ardea cinerea. Downloaded from http://www.birdlife.org on 15/07/2023.</t>
  </si>
  <si>
    <t>紫鷺</t>
  </si>
  <si>
    <t>Ardea purpurea</t>
  </si>
  <si>
    <t xml:space="preserve">缺乏長期族群變遷資訊，但無明顯下降證據。
世代長度資料依據BirdLife International (2023)。地面光電發展可能影響其部分棲地。
</t>
  </si>
  <si>
    <t>繁殖、過境及度冬合計，依據eBird(2023)近3年紀錄狀況推測。</t>
  </si>
  <si>
    <t>依據Birdlife International (2023)估計數量及台灣數量狀況，懷疑台灣數量應不超過全球族群量1%。境外補充的機會相當高。台灣非屬主要分布範圍，降2級處理。</t>
  </si>
  <si>
    <t>BirdLife International (2023) Species factsheet: Ardea purpurea. Downloaded from http://www.birdlife.org on 15/07/2023.</t>
  </si>
  <si>
    <t>BirdLife International. 2012. Ardea purpurea. The IUCN Red List of Threatened Species 2012: e.T22697031A40297602. http://dx.doi.org/10.2305/IUCN.UK.2012-1.RLTS.T22697031A40297602.en. Downloaded on 17 June 2016.</t>
  </si>
  <si>
    <t>大白鷺</t>
  </si>
  <si>
    <t>Ardea alba</t>
  </si>
  <si>
    <t>+58</t>
  </si>
  <si>
    <t>依據NYBC TAIWAN族群趨勢分析，2014-2022台灣族群趨勢狀態為顯著上升(+57.8%; +18.5%~+106.6%)(林大利，未發表)，分析方法見 Lin et al. 2023。
台灣已確定於雲林建立留鳥族群(邱承慶，2020)，其他地區的繁殖族群分布也逐漸擴大。世代長度資料依據BirdLife International (2023)。</t>
  </si>
  <si>
    <t>依據NYBC TAIWAN族群趨勢分析，2014-2022台灣族群趨勢狀態為顯著上升(+57.8%; +18.5%~+106.6%)(林大利，未發表)，分析方法見 Lin et al. 2023。</t>
  </si>
  <si>
    <t>BBS TAIWAN 2019-2021調查數量為95-257隻次(范等人，2022)，NYBC TAIWAN 2020-2022調查數量4867-6083隻 (蔡芷怡等 2022)，另依據族群分布(eBird 2023)推測台灣度冬族群量&gt;20000。</t>
  </si>
  <si>
    <t>BirdLife International (2023) Species factsheet: Ardea alba. Downloaded from http://www.birdlife.org on 15/07/2023.</t>
  </si>
  <si>
    <t>邱承慶。2020。雲林大白鷺(Ardea alba)幼鳥的播遷模式與棲地選擇。國立屏東科技大學野生動物保育研究所碩士論文。</t>
  </si>
  <si>
    <t>翁榮炫、翁義聰。2005。大白鷺(Egretta Alba)在臺灣首次繁殖記錄。國立臺灣博物館學刊 58(1):59-67。</t>
  </si>
  <si>
    <t>中白鷺</t>
  </si>
  <si>
    <t>Ardea intermedia</t>
  </si>
  <si>
    <t>缺乏長期族群監測資訊，但無明顯下降證據。台灣有少數繁殖紀錄(劉小如等 2012)，度冬和過境數量非常普遍。
世代長度資料依據BirdLife International (2023)。</t>
  </si>
  <si>
    <t>NYBC TAIWAN 2016-2019為421-468隻，2020-2022略下降至318-456隻 (蔡芷怡等 2022)，缺乏長期族群監測資訊，但無明顯下降證據。</t>
  </si>
  <si>
    <t>BBS TAIWAN 2019-2021調查數量為88-115隻次(范等人，2022)，NYBC TAIWAN 2020-2022調查數量318-456隻 (蔡芷怡等 2022)，但依據族群分布(eBird 2023)推測台灣度冬族群量&gt;20000，另夏季數量亦不少。</t>
  </si>
  <si>
    <t>依據Birdlife International (2023)分布狀況，懷疑台灣數量應不超過全球族群量1%。境外補充的機會相當高。</t>
  </si>
  <si>
    <t>BirdLife International (2023) Species factsheet: Ardea intermedia. Downloaded from http://www.birdlife.org on 15/07/2023.</t>
  </si>
  <si>
    <t>唐白鷺</t>
  </si>
  <si>
    <t>Egretta eulophotes</t>
  </si>
  <si>
    <t>缺乏長期族群資訊。部分過境棲地因棲地變化，觀察數量減少，但以全國而言，趨勢不明。金門繁殖狀況不明。全球成熟個體數量估計2500-9999，世代長度資料依據BirdLife International (2023)。</t>
  </si>
  <si>
    <t>繁殖族群整體下降，10年(2代)下降&lt;20%(Birdlife International, 2023)</t>
  </si>
  <si>
    <t>主要為過境，數量由近年紀錄(eBird 2023)懷疑應該250-1000之間。</t>
  </si>
  <si>
    <t>依據Birdlife International (2023)數量估計3800-15000，懷疑台灣過境數量應不超過全球族群量20%。</t>
  </si>
  <si>
    <t>BirdLife International (2023) Species factsheet: Egretta eulophotes. Downloaded from http://www.birdlife.org on 15/07/2023.</t>
  </si>
  <si>
    <t>小白鷺</t>
  </si>
  <si>
    <t>Egretta garzetta</t>
  </si>
  <si>
    <t>缺乏長期族群變遷資訊，但無明顯下降證據。
世代長度資料依據BirdLife International (2023)。</t>
  </si>
  <si>
    <t>缺乏長期族群變遷資訊，但無明顯下降證據。全球族群趨勢上升(Birdlife International, 2023)。</t>
  </si>
  <si>
    <t>BBS TAIWAN 2019-2021調查數量為1084-1689隻次(范等人，2022)，NYBC TAIWAN 2020-2022調查數量7229-8772隻 (蔡芷怡等 2022)，另依據族群分布(eBird 2023)推測台灣度冬族群量&gt;&gt;20000。</t>
  </si>
  <si>
    <t>依據Birdlife International (2023)分布狀況，懷疑台灣數量應不超過全球族群量5%。境外補充的機會相當高。</t>
  </si>
  <si>
    <t>BirdLife International (2023) Species factsheet: Egretta garzetta. Downloaded from http://www.birdlife.org on 15/07/2023.</t>
  </si>
  <si>
    <t>BirdLife International. 2015. Egretta garzetta. The IUCN Red List of Threatened Species 2015: e.T62774969A67367671. http://dx.doi.org/10.2305/IUCN.UK.2015-4.RLTS.T62774969A67367671.en. Downloaded on 17 June 2016.</t>
  </si>
  <si>
    <t>岩鷺</t>
  </si>
  <si>
    <t>Egretta sacra</t>
  </si>
  <si>
    <t>缺乏長期族群變遷資訊，但無明顯下降證據。全球族群趨勢穩定(Birdlife International, 2023)。</t>
  </si>
  <si>
    <t>依據族群分布(eBird 2023)推測台灣度冬族群量&gt;1000。</t>
  </si>
  <si>
    <t>依據Birdlife International (2023)分布狀況，懷疑台灣數量應不超過全球族群量1%。另雖為留鳥，但因其棲地特性，推測境外補充的機會相當高。</t>
  </si>
  <si>
    <t>BirdLife International (2023) Species factsheet: Egretta sacra. Downloaded from http://www.birdlife.org on 15/07/2023.</t>
  </si>
  <si>
    <t>黃頭鷺</t>
  </si>
  <si>
    <t>Bubulcus ibis</t>
  </si>
  <si>
    <t>BBS TAIWAN 2019-2021調查數量為1007-2208隻次(范等人，2022)，由於分布廣泛且數量普遍，故最小數量&gt;&gt;20000</t>
  </si>
  <si>
    <t>依據Birdlife International (2023)分布範圍，懷疑台灣數量應不超過全球族群量1%。境外補充的機會相當高。</t>
  </si>
  <si>
    <t>BirdLife International (2023) Species factsheet: Bubulcus ibis. Downloaded from http://www.birdlife.org on 15/07/2023.</t>
  </si>
  <si>
    <t>池鷺</t>
  </si>
  <si>
    <t>Ardeola bacchus</t>
  </si>
  <si>
    <t>+84</t>
  </si>
  <si>
    <t>依據NYBC TAIWAN族群趨勢分析，2014-2022台灣族群趨勢狀態為顯著上升(+84.0%; +7.2%~+239.7%)(林大利，未發表)，分析方法見 Lin et al. 2023。
世代長度資料依據BirdLife International (2023)。</t>
  </si>
  <si>
    <t>依據NYBC TAIWAN族群趨勢分析，2014-2022台灣族群趨勢狀態為顯著上升(+84.0%; +7.2%~+239.7%)(林大利，未發表)，分析方法見 Lin et al. 2023。</t>
  </si>
  <si>
    <t>由紀錄分布(eBird 2023)懷疑繁殖、過境與度冬成體&gt;1000。</t>
  </si>
  <si>
    <t>BirdLife International (2023) Species factsheet: Ardeola bacchus. Downloaded from http://www.birdlife.org on 15/07/2023.</t>
  </si>
  <si>
    <t>綠簑鷺</t>
  </si>
  <si>
    <t>Butorides striata</t>
  </si>
  <si>
    <t>缺乏長期族群變遷資訊，但無明顯下降證據。
台灣有繁殖族群及過境族群。繁殖族群數量可能不多，但狀態仍不甚清楚。世代長度資料依據BirdLife International (2023)。</t>
  </si>
  <si>
    <t>缺乏長期族群變遷資訊，但無明顯下降證據。
台灣有繁殖族群及過境族群。繁殖族群數量可能不多，但狀態仍不甚清楚。全球族群趨勢穩定(Birdlife International, 2023)。</t>
  </si>
  <si>
    <t>雖然不普遍，但分布廣泛(eBird 2023)，繁殖及過境族群合計懷疑最小數量&gt;2500</t>
  </si>
  <si>
    <t>BirdLife International (2023) Species factsheet: Butorides striata. Downloaded from http://www.birdlife.org on 15/07/2023.</t>
  </si>
  <si>
    <t>夜鷺</t>
  </si>
  <si>
    <t>Nycticorax nycticorax</t>
  </si>
  <si>
    <t>缺乏長期族群變遷資訊，但無明顯下降證據。
路殺的回報頻率高(林德恩等，2021)。世代長度資料依據BirdLife International (2023)。</t>
  </si>
  <si>
    <t>缺乏長期族群變遷資訊，但無明顯下降證據。全球族群趨勢穩定，但各區族群狀態不一致(Birdlife International, 2023)。</t>
  </si>
  <si>
    <t>BBS TAIWAN 2019-2021調查數量為694-1181隻次(范等人，2022)，由於分布廣泛且數量普遍，故最小數量&gt;&gt;20000</t>
  </si>
  <si>
    <t>BirdLife International (2023) Species factsheet: Nycticorax nycticorax. Downloaded from http://www.birdlife.org on 15/07/2023.</t>
  </si>
  <si>
    <t>BirdLife International. 2012. Nycticorax nycticorax. The IUCN Red List of Threatened Species 2012: e.T22697211A40264977. http://dx.doi.org/10.2305/IUCN.UK.2012-1.RLTS.T22697211A40264977.en. Downloaded on 17 June 2016.</t>
  </si>
  <si>
    <t>黑冠麻鷺</t>
  </si>
  <si>
    <t>Gorsachius melanolophus</t>
  </si>
  <si>
    <t>+81</t>
  </si>
  <si>
    <t>依據BBS TAIWAN 族群趨勢分析，2011-2021台灣族群趨勢狀態為顯著上升(+81.1%;+31.8%~+203.4%)(林大利，未發表)，分析方法見 Lin et al. 2023。
仍不確定過境族群狀態。
世代長度資料依據BirdLife International (2023)。</t>
  </si>
  <si>
    <t>依據BBS TAIWAN 族群趨勢分析，2011-2021台灣族群趨勢狀態為顯著上升(+81.1%;+31.8%~+203.4%)(林大利，未發表)，分析方法見 Lin et al. 2023。</t>
  </si>
  <si>
    <t>BBS TAIWAN 2019-2021調查數量為114-131隻次(范等人，2022)，分布廣泛(eBird 2023)，繁殖成體數量&gt;&gt;20000</t>
  </si>
  <si>
    <t>依據Birdlife International (2023)估計數量及台灣數量狀況，懷疑台灣數量應不超過全球族群量70%。境外補充的機會不低。</t>
  </si>
  <si>
    <t>BirdLife International (2023) Species factsheet: Gorsachius melanolophus. Downloaded from http://www.birdlife.org on 15/07/2023.</t>
  </si>
  <si>
    <t>黑面琵鷺</t>
  </si>
  <si>
    <t>Platalea minor</t>
  </si>
  <si>
    <t>+544</t>
  </si>
  <si>
    <t>以Negative binomial GLMM計算 2002年至2023年(3個世代:22年)全臺黑面琵鷺普查結果(中華民國野鳥學會 2023)，族群為顯著增加，年增長率為+9.282%。
臺灣度冬近期棲地開發壓力大，包含泥灘地減少與光電板架設，尤其覓食區的減少，推測未來10年族群數會降低至少10%。世代長度資料依據BirdLife International (2023)。</t>
  </si>
  <si>
    <t>以Negative binomial GLMM計算 2002年至2023年(3個世代:22年)全臺黑面琵鷺普查結果(中華鳥會 2023)，族群為顯著增加，年增長率為+9.282%。
臺灣度冬近期棲地開發壓力大，包含泥灘地減少與光電板架設，尤其覓食區的減少，推測未來10年族群數會降低10%。</t>
  </si>
  <si>
    <t>2022成長為3824隻，約等於2550隻成體(中華鳥會 2022)。</t>
  </si>
  <si>
    <t>台灣占全球族群量60%。由於台灣族群所占比例高，不降級。</t>
  </si>
  <si>
    <t>C1</t>
  </si>
  <si>
    <t>BirdLife International (2023) Species factsheet: Platalea minor. Downloaded from http://www.birdlife.org on 15/07/2023.</t>
  </si>
  <si>
    <t>Yu, Y.T, Fong, H.H.N. and Tse, I.W.L. 2015. International Black-faced Spoonbill Census 2015. Black-faced Spoonbill Research Group, The Hong Kong Bird Watching Society. Hong Kong.</t>
  </si>
  <si>
    <r>
      <rPr>
        <rFont val="Arial"/>
        <color rgb="FF000000"/>
        <sz val="10.0"/>
      </rPr>
      <t>中華民國野鳥學會。2023。</t>
    </r>
    <r>
      <rPr>
        <rFont val="Arial"/>
        <i/>
        <color rgb="FF000000"/>
        <sz val="10.0"/>
      </rPr>
      <t>2023黑面琵鷺全球同步普查成果</t>
    </r>
    <r>
      <rPr>
        <rFont val="Arial"/>
        <color rgb="FF000000"/>
        <sz val="10.0"/>
      </rPr>
      <t>。中華民國野鳥學會。https://www.bird.org.tw/basicpage/2949</t>
    </r>
  </si>
  <si>
    <t>魚鷹</t>
  </si>
  <si>
    <t>Pandion haliaetus</t>
  </si>
  <si>
    <t>B,F</t>
  </si>
  <si>
    <t>依據NYBC TAIWAN族群趨勢分析，2014-2022台灣族群趨勢狀態為無顯著變化(+27.3%; -2.9%~+69.0%)(林大利，未發表)，分析方法見 Lin et al. 2023。
誤中漁網和水域汙染可能為主要威脅(劉小如等 2012)。世代長度資料依據BirdLife International (2023)。</t>
  </si>
  <si>
    <t>依據NYBC TAIWAN族群趨勢分析，2014-2022台灣族群趨勢狀態為無顯著變化(+27.3%; -2.9%~+69.0%)(林大利，未發表)，分析方法見 Lin et al. 2023。
全球族群趨勢上升中(Birdlife International, 2023)。</t>
  </si>
  <si>
    <t>NYBC TAIWAN 2020-2022調查數量212-233隻 (蔡芷怡等 2022)，另參考eBird (2023)度冬記錄分布與數量，推測度冬族群400-600，約等於266-400成體。</t>
  </si>
  <si>
    <t>由全球數量(119,000-176,000成熟個體)與分布範圍，推估台灣族群量應不超過該種全球族群量1%(Birdlife International, 2023)。台灣為遷徙族群，全球族群趨勢上升，降2級。</t>
  </si>
  <si>
    <t>林文隆,林思民,蔡若詩,孫元勳</t>
  </si>
  <si>
    <t>BirdLife International (2023) Species factsheet: Pandion haliaetus. Downloaded from http://www.birdlife.org on 15/07/2023.</t>
  </si>
  <si>
    <t>黑翅鳶</t>
  </si>
  <si>
    <t>Elanus caeruleus</t>
  </si>
  <si>
    <t>+76</t>
  </si>
  <si>
    <t>B,E,J</t>
  </si>
  <si>
    <t>依據NYBC TAIWAN族群趨勢分析，2014-2022台灣族群趨勢狀態為顯著上升(+76.6%; +36.2%~+131.6%)(林大利，未發表)，分析方法見 Lin et al. 2023。
毒鼠劑的大量施放對生活於田野農地的猛禽有致命的威脅(劉小如等，2012；洪孝宇，2020)。世代長度資料依據BirdLife International (2023)。獵人盜取幼鳥和人為干擾導致棄巢案例仍存在。善用農隙地，且能適應人工化的干擾，在高速公路、省道、鐵路、高鐵、機場等交通運輸頻繁地附近均可發現個體活動，甚至繁殖，是一種適應力極強的猛禽。對營巢位並不挑剔，矮樹、景觀植物，甚至是鐵塔、鐵架等均會利用，目前看不出有減少的壓力。在台灣無論分布範圍或族群數量於最近20年均呈現大幅擴張的趨勢(林軒羽 2014)。但金門族群數量呈現下降但波動明顯(劉小如 2015)，不過目前金門族群數量遠低於台灣本島。</t>
  </si>
  <si>
    <t>依據NYBC TAIWAN族群趨勢分析，2014-2022台灣族群趨勢狀態為顯著上升(+76.6%; +36.2%~+131.6%)(林大利，未發表)，分析方法見 Lin et al. 2023。</t>
  </si>
  <si>
    <t>林軒羽(2014)以模式推估約5166-11954隻，約等於成體數量3461-8009，由於黑翅鳶仍在擴張，故應屬偏樂觀估計。周大慶等(2012)及黃志宏等(2012)分別針對彰化及嘉義平原地帶調查各發現約100繁殖對。依據eBird(2023)黑翅鳶目前已分布全台，推測合理成體數量&gt;5000。</t>
  </si>
  <si>
    <t>由全球分布範圍推估台灣族群量應不超過該種全球族群量1%(Birdlife International, 2023)。由分布模式和近年族群擴張過程，推測與台灣以外族群有交流機會。</t>
  </si>
  <si>
    <t>BirdLife International (2023) Species factsheet: Elanus caeruleus. Downloaded from http://www.birdlife.org on 15/07/2023.</t>
  </si>
  <si>
    <t>林軒羽。2014。臺灣黑翅鳶(Elanus caeruleus) 族群分布趨勢及預測。國立台灣大學生態學與演化生物學研究所碩士論文。</t>
  </si>
  <si>
    <t>周大慶等。2012。道路開發對彰化濱海地區水鳥棲息地的影響分析及相關減輕保護模式建立之可行性與試驗。交通部公路總局西部濱海公路中區工程處。</t>
  </si>
  <si>
    <t>東方蜂鷹</t>
  </si>
  <si>
    <t>Pernis ptilorhynchus</t>
  </si>
  <si>
    <t>以Negative binomial GLMM計算 2004年至2022年墾丁秋過境猛禽監測結果(台灣猛禽研究會 2022)，族群為無顯著變化增加(p值=0.0897)。整體而言，過往10年台灣東方蜂鷹族群趨勢並無下降達到受威脅情形。
繁殖族群應為近年拓殖，相較3個世代前，繁殖族群分布已相當廣泛(eBird 2023)。雖然多數蜂農並不在意，但仍有少數蜂農並不歡迎，且會用獸夾等獵具獵捕之，因而遭捕殺者恐怕不在少數乃本種生存上的隱憂(劉小如等，2012)。台灣中北部已有多處確定繁殖紀錄(林文宏 私人通訊)。
全球族群下降中，可能因森林流失導致，世代長度資料依據BirdLife International (2023)。</t>
  </si>
  <si>
    <t>過往10年台灣東方蜂鷹族群趨勢並無下降達到受威脅情形。全球族群趨勢穩定(Birdlife International, 2023)。</t>
  </si>
  <si>
    <t>依據猛禽會於墾丁及觀音山調查，以及eBird(2023)鳥類紀錄，雖然東方蜂鷹活動範圍廣大(劉小如 2010)，但留鳥+過境鳥懷疑數量&gt;2500。</t>
  </si>
  <si>
    <t>由全球分布範圍推估台灣繁殖族群量應不超過該種全球族群量1%(Birdlife International, 2023)。由分布模式和近年族群擴張過程，推測與台灣以外族群有交流機會。
根據劉小如、楊建鴻等於2005~2013年間的研究(結果尚未正式發表)，繫放追蹤個體皆終年在台灣島內活動，且有在島內南北遷移的行為。</t>
  </si>
  <si>
    <t>BirdLife International (2023) Species factsheet: Pernis ptilorhynchus. Downloaded from http://www.birdlife.org on 15/07/2023.</t>
  </si>
  <si>
    <t>劉小如。2010。東方蜂鷹移動模式之衛星追蹤研究。行政院農業委員會林務局。</t>
  </si>
  <si>
    <t>大冠鷲</t>
  </si>
  <si>
    <t>Spilornis cheela hoya</t>
  </si>
  <si>
    <t>B,J</t>
  </si>
  <si>
    <t>缺乏長期族群變遷資訊，但無明顯下降證據。
個體遭人蓄意傷害的案例時有所聞 是各地野生動物救傷或收容中心的常客(劉小如等，2012)，有多起老鼠藥及農藥加保扶中毒的案例(洪孝宇，2020；洪孝宇等2022)。
世代長度資料依據BirdLife International (2023)。</t>
  </si>
  <si>
    <t>(在島內為廣泛與連續分布)為不遷移的台灣本島特有亞種，不會與島外其他亞種交流(林文宏 私人通訊)。</t>
  </si>
  <si>
    <t>BBS TAIWAN 2019-2021調查數量為132-168隻次(范等人，2022)，由於大冠鷲在台灣各地中低海拔森林地帶均相當普遍。懷疑族群數量應&gt;5000。</t>
  </si>
  <si>
    <t>依據Birdlife International (2023)全球分布範圍，推測台灣族群量應&lt;5%。</t>
  </si>
  <si>
    <t>BirdLife International (2023) Species factsheet: Spilornis cheela. Downloaded from http://www.birdlife.org on 15/07/2023.</t>
  </si>
  <si>
    <t>Chou, T.-C., B. A. Walther and P.-F. Lee. 2012. Spacing Pattern of theCrested Serpent-Eagle. (Spilornis cheela hoya) in Southern Taiwan. Taiwania 57(1): 1–13</t>
  </si>
  <si>
    <t>洪孝宇、林惠珊、許雅玟、林德恩、林桂賢、詹芳澤。2022。大冠鷲的農藥加保扶中毒案例。台灣生物多樣性研究。 第24卷第二期 1-16頁。</t>
  </si>
  <si>
    <t>熊鷹</t>
  </si>
  <si>
    <t>Nisaetus nipalensis</t>
  </si>
  <si>
    <t xml:space="preserve">缺乏族群趨勢資訊。因鷹羽市場需求而時遭盜獵，為主要威脅(孫元勳 2007；劉小如等 2012)。
以中北部與花東分佈擴增，推測無明顯下降的證據(孫元勳 私人通訊)。
世代長度資料依據BirdLife International (2023)。
</t>
  </si>
  <si>
    <t>(在島內為廣泛與連續分布)為不遷移的留鳥，不會與島外族群交流(林文宏 私人通訊)。</t>
  </si>
  <si>
    <t>缺乏族群趨勢資訊，以中北部與花東分佈擴增，推測無明顯下降的證據(孫元勳 私人通訊)。</t>
  </si>
  <si>
    <t>孫元勳以繁殖領域推估全島繁殖對約580對，約等同1160隻成體(孫元勳，私人通訊)。惟非每個領域都被佔據，另根據臺灣猛禽2020年的熊鷹監測計畫結果，全台估計數量約為328-403隻之間(洪孝宇，私人通訊)。整體而言，族群數量可能再300-1000間。</t>
  </si>
  <si>
    <t>缺乏全球族群量資訊，合理懷疑不超過1%。</t>
  </si>
  <si>
    <t>BirdLife International (2023) Species factsheet: Nisaetus nipalensis. Downloaded from http://www.birdlife.org on 15/07/2023.</t>
  </si>
  <si>
    <t>王克孝。2004。台東縣熊鷹（赫氏角鷹）分布調查計畫。行政院農委會保育研究系列第 93~18 
 號。</t>
  </si>
  <si>
    <t>孫元勳。2007。南北大武山赫氏角鷹族群、生態與獵捕壓力（3/3）。行政院農委會林務局 
 保育研究系列 95-02 號。</t>
  </si>
  <si>
    <t>孫元勳、黃永坤。2010。赫氏角鷹生態調查（北屏東及高雄縣地區）。林務局屏東林區管 
 理處成果報告。</t>
  </si>
  <si>
    <t>孫元勳、黃永坤、林瑞興。2022。2022 年熊鷹保育行動計畫。行政院農業委員會林務局、行政院農業委員會特有生物研究保育中心。臺灣。</t>
  </si>
  <si>
    <t>林鵰</t>
  </si>
  <si>
    <t>Ictinaetus malaiensis</t>
  </si>
  <si>
    <t>隨公民科學資料累積，截至2020年臺灣本島僅有新竹市未有林鵰紀錄，初步推斷分布有增加的趨勢(林文宏 2021)。目前無明顯下降的證據。
世代長度資料依據BirdLife International (2023)。</t>
  </si>
  <si>
    <t>隨公民科學資料累積，截至2020年臺灣本島僅有新竹市未有林鵰紀錄，初步推斷分布有增加的趨勢(林文宏 2021)。目前無明顯下降的證據。</t>
  </si>
  <si>
    <t>依據林鵰占據率模型估算並假設1網格有2隻個體，全台應有1317隻(95%信賴區間：1049-1506隻)(王李廉等 2023)。</t>
  </si>
  <si>
    <t>BirdLife International (2023) Species factsheet: Ictinaetus malaiensis. Downloaded from http://www.birdlife.org on 15/07/2023.</t>
  </si>
  <si>
    <t>林文宏。2021。RRGT 林鵰紀錄資料庫現況報告（2020 年）。台灣猛禽研究會。</t>
  </si>
  <si>
    <t>王李廉、林思民、陳恩理、蔡若詩、張安瑜、陳宛均。2023。利用占據模型探討林鵰在台灣的分布及族群概況。2023林鵰調查交流研習會。台灣猛禽研究會。</t>
  </si>
  <si>
    <t>灰面鵟鷹</t>
  </si>
  <si>
    <t>Butastur indicus</t>
  </si>
  <si>
    <t>+164</t>
  </si>
  <si>
    <t>B, A</t>
  </si>
  <si>
    <t>以Negative binomial GLMM計算 2007年至2022年(3個世代:16年)墾丁秋過境猛禽監測結果(台灣猛禽研究會 2022)，族群為顯著增加，年增長率為+6.71%。
台灣主要為過境及稀有冬候鳥(劉小如等 2012)。就秋過境而言，2000-2022年於墾丁的觀察有上升的狀況(https://raptor.org.tw/introduce-major-transit-observation-point-2/kenting.html)。
世代長度資料依據BirdLife International (2023)。</t>
  </si>
  <si>
    <t>以Negative binomial GLMM計算 2007年至2022年(3個世代:16年)墾丁秋過境猛禽監測結果(台灣猛禽研究會 2022)，族群為顯著增加，年增長率為+6.71%。</t>
  </si>
  <si>
    <t>近5年墾丁秋過境紀錄數量59803-118078(https://raptor.ktnp.gov.tw/KentingBird/index.php)，約等於40000-78750成體。</t>
  </si>
  <si>
    <t>BirdLIfe International (2022)估計全球族群量&gt;100,000，故推測台灣過境群量有可能高於70%。</t>
  </si>
  <si>
    <t>BirdLife International (2023) Species factsheet: Butastur indicus. Downloaded from http://www.birdlife.org on 15/07/2023.</t>
  </si>
  <si>
    <t>Kawakami, K. and H. Higuchi.2008. Population Trend Estimation of Three Threatened Bird Species in Japanese Rural Forests the Japanese Night Heron Gorsachius goisagi, Goshawk Accipiter gentilis and Grey-faced Buzzard Butastur indicus. Journal of the Yamashina Institute for Ornithology
 35 :19-29.</t>
  </si>
  <si>
    <r>
      <rPr>
        <rFont val="Arial"/>
        <color rgb="FF000000"/>
        <sz val="10.0"/>
      </rPr>
      <t>台灣猛禽研究會。2022。</t>
    </r>
    <r>
      <rPr>
        <rFont val="Arial"/>
        <i/>
        <color rgb="FF000000"/>
        <sz val="10.0"/>
      </rPr>
      <t>猛禽遷徙網</t>
    </r>
    <r>
      <rPr>
        <rFont val="Arial"/>
        <color rgb="FF000000"/>
        <sz val="10.0"/>
      </rPr>
      <t>。台灣猛禽研究會。https://raptor.org.tw/introduce-major-transit-observation-point-2/kenting.html。瀏覽於2023/3/10。</t>
    </r>
  </si>
  <si>
    <t>鳳頭蒼鷹</t>
  </si>
  <si>
    <t>Accipiter trivirgatus formosae</t>
  </si>
  <si>
    <t>+30</t>
  </si>
  <si>
    <t>B,N,J,I</t>
  </si>
  <si>
    <t>以3代時間評估都會及郊區族群大幅增加的情形，族群應成長&gt;+30%
在淺山甚至中海拔山區目前也沒有看到明顯的生存壓力(林文隆 私人通訊)，但窗殺的回報頻率高(謝季恆，私人通訊)。根據氣候脆弱性評估，為敏感性跟暴露程度都高，但適應能力低的高度脆弱者(王文千等，2020)。另外於46隻鳳頭蒼鷹中，有59%檢出老鼠藥殘留(洪孝宇，2020)。
世代長度資料依據BirdLife International (2023)。</t>
  </si>
  <si>
    <t>以3代時間評估都會及郊區族群大幅增加的情形，族群應成長&gt;+30%</t>
  </si>
  <si>
    <t>&gt;10000</t>
  </si>
  <si>
    <t>BBS TAIWAN 2019-2021調查數量為55-68隻次(范等人，2022)。但由eBird(2023)紀錄分布與頻度懷疑族群數&gt;10000。</t>
  </si>
  <si>
    <t>BirdLife International (2023) Species factsheet: Accipiter trivirgatus. Downloaded from http://www.birdlife.org on 15/07/2023.</t>
  </si>
  <si>
    <t>赤腹鷹</t>
  </si>
  <si>
    <t>Accipiter soloensis</t>
  </si>
  <si>
    <t>+106</t>
  </si>
  <si>
    <t>以Negative binomial GLMM計算 2008年至2022年(3個世代:15年)墾丁秋過境猛禽監測結果(台灣猛禽研究會 2022)，族群為顯著增加，年增長率為+5.303%。(https://raptor.org.tw/introduce-major-transit-observation-point-2/kenting.html)。
台灣目前沒有特別的威脅，世代長度資料依據BirdLife International (2023)。</t>
  </si>
  <si>
    <t>以Negative binomial GLMM計算 2008年至2022年(3個世代:15年)墾丁秋過境猛禽監測結果(台灣猛禽研究會 2022)，族群為顯著增加，年增長率為+5.303%。</t>
  </si>
  <si>
    <t>近3年墾丁秋過境紀錄數量176514-269799(https://raptor.ktnp.gov.tw/KentingBird/index.php)，約等於117000-180000成體。</t>
  </si>
  <si>
    <t>依據BirdLIfe International (2022)估計全球族群量，推測台灣過境群量有可能高於30%，但小於70%。</t>
  </si>
  <si>
    <t>BirdLife International (2023) Species factsheet: Accipiter soloensis. Downloaded from http://www.birdlife.org on 15/07/2023.</t>
  </si>
  <si>
    <r>
      <rPr>
        <rFont val="Arial"/>
        <color rgb="FF000000"/>
        <sz val="10.0"/>
      </rPr>
      <t>台灣猛禽研究會。2022。</t>
    </r>
    <r>
      <rPr>
        <rFont val="Arial"/>
        <i/>
        <color rgb="FF000000"/>
        <sz val="10.0"/>
      </rPr>
      <t>猛禽遷徙網</t>
    </r>
    <r>
      <rPr>
        <rFont val="Arial"/>
        <color rgb="FF000000"/>
        <sz val="10.0"/>
      </rPr>
      <t>。台灣猛禽研究會。https://raptor.org.tw/introduce-major-transit-observation-point-2/kenting.html。瀏覽於2023/3/10。</t>
    </r>
  </si>
  <si>
    <t>日本松雀鷹</t>
  </si>
  <si>
    <t>Accipiter gularis</t>
  </si>
  <si>
    <t>以Negative binomial GLMM計算 2010年至2022年(3個世代:13年)墾丁秋過境猛禽監測結果(台灣猛禽研究會 2022)，族群無顯著變化(p值=0.337)。(http://raptor.org.tw/introduce-major-transit-observation-point-2/kenting.html)。全球亦無明顯下降的證據，世代長度資料依據BirdLife International (2023)。</t>
  </si>
  <si>
    <t>以Negative binomial GLMM計算 2010年至2022年(3個世代:13年)墾丁秋過境猛禽監測結果(台灣猛禽研究會 2022)，族群無顯著變化(p值=0.337)。全球族群趨勢穩定(Birdlife International, 2023)。</t>
  </si>
  <si>
    <t>近年墾丁秋過境數量約100-200隻(http://raptor.org.tw/introduce-major-transit-observation-point-2/kenting.html)，另參考eBird(2023)近3年台灣紀錄並考量其不易辨別，懷疑過境與度冬成體數量&gt;250。</t>
  </si>
  <si>
    <t>依據Birdlife International (2023)分布範圍與估計全球族群量(數量非常普遍)，推測台灣過境極度冬群量占全球族群量百分比應&lt;1%。</t>
  </si>
  <si>
    <t>BirdLife International (2023) Species factsheet: Accipiter gularis. Downloaded from http://www.birdlife.org on 15/07/2023.</t>
  </si>
  <si>
    <t>松雀鷹</t>
  </si>
  <si>
    <t>Accipiter virgatus fuscipectus</t>
  </si>
  <si>
    <t>B,O</t>
  </si>
  <si>
    <t>目前無明顯下降證據。
以往誤中鳥網的案例不少 衝撞建築物玻璃門窗以致傷亡的情形也不少。整體族群雖無明顯受脅或相關的保育問題 但對於非法鳥網的取締 以及山地與郊區建築物玻璃門窗防止鳥撞的措施(劉小如等，2012)窗殺的回報頻率高(謝季恆，私人通訊)。
世代長度資料依據BirdLife International (2023)。</t>
  </si>
  <si>
    <t>目前無明顯下降證據。</t>
  </si>
  <si>
    <t>依據潛在分布範圍(Wu et al. 2014)與eBird(2023)紀錄分布，推測成體數量&gt;5000。</t>
  </si>
  <si>
    <t>依據Birdlife International (2023)分布範圍與估計全球族群量，推測台灣族群量占全球族群量百分比應&lt;5%。</t>
  </si>
  <si>
    <t>BirdLife International (2023) Species factsheet: Accipiter virgatus. Downloaded from http://www.birdlife.org on 15/07/2023.</t>
  </si>
  <si>
    <t>黑鳶</t>
  </si>
  <si>
    <t>Milvus migrans</t>
  </si>
  <si>
    <t>A,J,F,B</t>
  </si>
  <si>
    <t>依據2013-2022年9月份黑鳶同步調查計算族群趨勢，台灣族群趨勢狀態為顯著上升(+46.3%; +15.8%~+90.1%)(林惠珊，未發表)。
加保扶及鼠藥導致的次級毒害是黑鳶面臨的主要威脅。繁殖巢區、夜棲地與人類活動範圍高度重疊，易受人為干擾及開發壓力，覓食地點的農地、魚塭、埤塘、水庫皆有光電板設置的開發壓力(林惠珊等，2019；洪孝宇，2020)。世代長度資料依據BirdLife International (2023)。</t>
  </si>
  <si>
    <t>依據2013-2022年9月份黑鳶同步調查計算族群趨勢，台灣族群趨勢狀態為顯著上升(+46.3%; +15.8%~+90.1%)(林惠珊，未發表)。</t>
  </si>
  <si>
    <t>2019-2022年全台普查結果709-879隻，約等同於472-585成體(林惠珊 2022)。</t>
  </si>
  <si>
    <t>由全球分布範圍和族群量 (4,000,000-5,700,000 成體) 來看，台灣族群量遠不及該種全球族群量1%(BirdLIfe International 2022)。雖有遷徙個體，台灣族群依據現況主要為留鳥。</t>
  </si>
  <si>
    <t>BirdLife International (2023) Species factsheet: Milvus migrans. Downloaded from http://www.birdlife.org on 15/07/2023.</t>
  </si>
  <si>
    <r>
      <rPr>
        <rFont val="Arial"/>
        <color rgb="FF000000"/>
        <sz val="10.0"/>
      </rPr>
      <t>林惠珊。2022。</t>
    </r>
    <r>
      <rPr>
        <rFont val="Arial"/>
        <i/>
        <color rgb="FF000000"/>
        <sz val="10.0"/>
      </rPr>
      <t>全台黑鳶黃昏聚集同步調查-2022</t>
    </r>
    <r>
      <rPr>
        <rFont val="Arial"/>
        <color rgb="FF000000"/>
        <sz val="10.0"/>
      </rPr>
      <t>。台灣猛禽研究會。https://raptor.org.tw/taiwan-journal-of-raptor-research/black-kite/1127-kite-population-survey-2022.html</t>
    </r>
  </si>
  <si>
    <t>林惠珊、洪孝宇、蔡岱樺、曾建偉、鄭暐、謝季恩，2019。2019 年台灣黑鳶保育行動綱領。行政院農業委員會林務局。台北。</t>
  </si>
  <si>
    <t>沈振中。2003。台灣與亞洲鄰近國家黑鳶定點調查結果之比較。台灣猛禽研究 1:51-58。</t>
  </si>
  <si>
    <t>東方鵟</t>
  </si>
  <si>
    <t>Buteo japonicus</t>
  </si>
  <si>
    <t>缺乏趨勢資訊。在台灣主要為冬候鳥及過境鳥。世代長度資料依據BirdLife International (2023)。</t>
  </si>
  <si>
    <t>缺乏趨勢資訊。在台灣主要為冬候鳥及過境鳥。全球族群趨勢不明(Birdlife International, 2023)。</t>
  </si>
  <si>
    <t>在台灣主要為冬候鳥，金門、馬祖尚稱普遍，臺灣則相當稀有。以eBird(2023)紀錄狀況懷疑度冬成體數量應&lt;100。另依據NYBC TAIWAN 2020-2022調查數量42-65隻 (蔡芷怡等 2022)，推測度冬成體30-100，考量過境數量合計懷疑&gt;250。
台灣猛禽研究會自1991至今每年春季在台北觀音山所作的春過境猛禽調查，2004年紀錄到149隻鵟，為歷年最大量(林柏壽等 2011)。再加上金門馬祖的數量，總數懷疑&gt;250。</t>
  </si>
  <si>
    <t>由全球分布範圍，台灣族群量不超過該種全球族群量1%，全球趨勢不明，但全球(Birdlife International, 2023)。台灣沒有明顯下降的趨勢，降2級。</t>
  </si>
  <si>
    <t>BirdLife International (2023) Species factsheet: Buteo japonicus. Downloaded from http://www.birdlife.org on 15/07/2023.</t>
  </si>
  <si>
    <t>草鴞</t>
  </si>
  <si>
    <t>Tyto longimembris pithecops</t>
  </si>
  <si>
    <t>A,J,B</t>
  </si>
  <si>
    <t>短期（10-20 年）雖然分布紀錄及相關研究增加，但仍無明確資訊證實其族群趨勢。蔡若詩（2021）利用分層逢機取樣與占據模型架構進行繁殖族群的估算，推估臺灣南部共有 158 對繁殖草鴞（95%信賴區間為 88─224 對），未來仍需透過長期資料累積了解族群趨勢(林瑞興等，2022)。由於棲地的損失、破碎化，以至棲地的劣化，導致適合棲地大幅減少（劉等 2012）。另外鳥網(機場)意外捕獲及鼠藥毒害也是導致傷亡的原因(曾翌碩、林文隆，2010；林瑞興等，2022)。世代長度資料依據BirdLife International (2023)。近10年無族群下降的證據。</t>
  </si>
  <si>
    <t>目前已知於臺南市新化區、山上區，以及高雄市旗山區、燕巢區等月世界地形淺山，以及臺南市沙崙農場與曾文溪、高屏溪沿線為已知分布熱點，而八掌溪、岡山機場、臺南機場及屏東機場等地亦有不少紀錄（張等2017，蔡等 2017，曾等 2021）。此外，近幾年除了南部分布熱點外，在大肚山、田寮洋、濁水溪、嘉義農場、桃園機場也有零星紀錄（曾翌碩 私人通訊）。</t>
  </si>
  <si>
    <t>數量始終很少，過去10年趨勢不明。在鳥網誤捕及毒害未能解決的情況下，未來數量仍可能下降，懷疑10年下降&gt;10%。另雖然族群過去或未來可能持續下降，但已知活動範圍大，應無族群片斷化或成體族群數量巨幅波動的狀況。</t>
  </si>
  <si>
    <t xml:space="preserve">蔡若詩（2021）利用分層逢機取樣與占據模型架構進行繁殖族群的估算，推估臺灣南部共有 158 對繁殖草鴞（95%信賴區間為 88─224 對）。
</t>
  </si>
  <si>
    <t>由全球分布範圍，推估台灣亞種族群量應不超過該種全球族群量5%(Birdlife International, 2023)。台灣可能有少數遷徙個體 T. l. chinensis (曾翌碩、林文隆 2010)。</t>
  </si>
  <si>
    <t>BirdLife International (2023) Species factsheet: Tyto longimembris. Downloaded from http://www.birdlife.org on 15/07/2023.</t>
  </si>
  <si>
    <t>林瑞興、蔡若詩。2022。2022 年草鴞保育行動計畫。行政院農業委員會林務局、行政院農業委員會特有生物研究保育中心。臺灣。</t>
  </si>
  <si>
    <t>曾翌碩。2010。草鴞在台灣的現況與研究回顧。台灣林業 36(6)：19-24。</t>
  </si>
  <si>
    <t>張舜雲、林昆海、林世忠、許皓捷、蔡若詩。2017。東方草鴞於臺灣南部地區分布模式初探。台灣林業 43(2)：37-41。</t>
  </si>
  <si>
    <t>蔡若詩、林世忠、林昆海。2017。臺灣東方草鴞族群長期監測系統建立（三）。行政院農業委員會林務局。臺北。</t>
  </si>
  <si>
    <t>蔡若詩。2021。110 年度臺灣地區草鴞族群監測計畫。行政院農業委員會林務局。臺北。</t>
  </si>
  <si>
    <t>黃嘴角鴞</t>
  </si>
  <si>
    <t>Otus spilocephalus hambroecki</t>
  </si>
  <si>
    <t>缺乏族群趨勢資訊，但近10年分布範圍擴散，沒有族群減少的證據。常誤中山區的鳥網而死亡，在山區道路上遭車撞死的案例也不少(劉小如等，2012)，但情形不若領角鴞嚴重。世代長度資料依據BirdLife International (2023)。</t>
  </si>
  <si>
    <t>缺乏族群趨勢資訊，但近10年分布範圍擴散，沒有族群減少的證據。</t>
  </si>
  <si>
    <t>廣泛分布在中低海拔山區且紀錄甚多(eBird 2023)，懷疑成體數量&gt;10000。</t>
  </si>
  <si>
    <t>特有亞種。依據BirdLife International(2016)分布範圍及數量描述，台灣族群量應不超過該種全球族群量的5%。</t>
  </si>
  <si>
    <t>BirdLife International (2023) Species factsheet: Otus spilocephalus. Downloaded from http://www.birdlife.org on 15/07/2023.</t>
  </si>
  <si>
    <t>領角鴞</t>
  </si>
  <si>
    <t>Otus lettia glabripes</t>
  </si>
  <si>
    <t>B,N,J,N</t>
  </si>
  <si>
    <t>缺乏族群趨勢資訊，但近10年分布範圍擴散，沒有族群減少的證據。另由於棲息於人為活動範圍周遭，加上活動習性，路殺案例多(林德恩等，2021)。在42隻領角鴞的樣本中，有59%驗出老鼠藥(洪孝宇，2020)，世代長度資料依據BirdLife International (2023)。</t>
  </si>
  <si>
    <t>廣泛分布在低海拔地區且紀錄甚多(eBird 2023)，懷疑成體數量&gt;10000。</t>
  </si>
  <si>
    <t>BirdLife International (2023) Species factsheet: Otus lettia. Downloaded from http://www.birdlife.org on 15/07/2023.</t>
  </si>
  <si>
    <t>蘭嶼角鴞</t>
  </si>
  <si>
    <t>Otus elegans botelensis</t>
  </si>
  <si>
    <t>B,A,F</t>
  </si>
  <si>
    <t>本亞種僅分布於蘭嶼。大量人為干擾應是最主要的原因，森林棲地面積也逐漸減少，農藥可能會影響昆蟲的數量(劉小如等，2012)。近10年無族群監測資訊，但近年數量仍相當普遍，沒有明顯下降的證據。世代長度資料依據BirdLife International (2023)。</t>
  </si>
  <si>
    <t>本亞種僅分布於蘭嶼，以蘭嶼森林面積代表分布範圍。</t>
  </si>
  <si>
    <t>近10年無族群監測資訊，但近年數量仍相當普遍，沒有明顯下降的證據。</t>
  </si>
  <si>
    <t>在蘭嶼島上相當普遍。曾推估數量約1000，約等於成體660(曾翌碩、林文隆 2010)。但近年繁殖季回播調查顯示密度非常高，故懷疑成體數量應在1000-2500間。</t>
  </si>
  <si>
    <t>分布蘭嶼的特有亞種。依據BirdLife International(2016)分布範圍及數量描述，台灣族群量應不超過該種全球族群量的5%。</t>
  </si>
  <si>
    <t>BirdLife International (2023) Species factsheet: Otus elegans. Downloaded from http://www.birdlife.org on 15/07/2023.</t>
  </si>
  <si>
    <t>曾翌碩、林文隆。2010。台灣的貓頭鷹。台中縣野鳥救傷保育學會。</t>
  </si>
  <si>
    <t>東方角鴞</t>
  </si>
  <si>
    <t>Otus sunia</t>
  </si>
  <si>
    <t>缺乏趨勢資訊，無明顯下降證據。屬短暫過境性質(曾翌碩、林文隆 2010)。全球族群穩定。
世代長度資料依據BirdLife International (2023)。</t>
  </si>
  <si>
    <t>缺乏趨勢資訊，無明顯下降證據。全球族群趨勢穩定(Birdlife International, 2023)。</t>
  </si>
  <si>
    <t>台灣屬於短暫過境，紀錄不多。每年機場網捕的數量在8-21隻之間，年間波動大。山區或農耕地鳥網偶有意外中網死亡的個體(林文隆 私人通訊)。懷疑過境數量&gt;250</t>
  </si>
  <si>
    <t>依據BirdLife International(2016)分布範圍及數量描述，台灣族群量應不超過全球1%。</t>
  </si>
  <si>
    <t>BirdLife International (2023) Species factsheet: Otus sunia. Downloaded from http://www.birdlife.org on 15/07/2023.</t>
  </si>
  <si>
    <t>黃魚鴞</t>
  </si>
  <si>
    <t>Ketupa flavipes</t>
  </si>
  <si>
    <t>A,B,I,F</t>
  </si>
  <si>
    <t>缺乏族群趨勢資料。近年主要的威脅來自棲地的破壞，加上現今因全球氣候極端化造成的大規模山洪與坍方必然對其溪流棲地有不利的影響。此外本種常至山間的養鱒場獵食不慎溺斃或遭養鱒場主人刻意捕殺的情形也曾發生(劉小如等，2012)，近年救傷的黃魚鴞驗出過高的汞濃度(王齡敏，私人通訊)，以及農藥殘留(孫等，2014)。世代長度依據BirdLife International(2023)。</t>
  </si>
  <si>
    <t>森林溪流型，雖然生活海拔範圍廣，但實際適合河段長度(適合棲地面積)應遠低於預測。</t>
  </si>
  <si>
    <t>除國家公園、保護留區外，其餘低海拔森林溪流幾乎都有被破壞的壓力。近年因為極端氣候的影響，山區野溪面臨嚴重的治理壓力，將直接導致黃魚鴞的棲地減少。此外，低海拔溪流週邊多屬年輕的自然林，對黃魚鴞營巢是一項限制(林文隆 私人通訊)。</t>
  </si>
  <si>
    <t>缺乏族群趨勢資料，但過往10年沒有明顯下降的證據。由於溪流為主要棲地，近年因氣候極端化影響，未來10-50年非常可能導致生存受到影響(洪孝宇 私人通訊)。未來數量仍可能下降，懷疑10年下降&gt;10%。</t>
  </si>
  <si>
    <t>洪孝宇(2007)推估323-464領域，由於領域未必都被占領，以323領域50%佔領為最低值，推估成體數量500-938。</t>
  </si>
  <si>
    <t>依據分布範圍，台灣族群量應不超過全球1%(BirdLife International 2022)。</t>
  </si>
  <si>
    <t>C1;D1</t>
  </si>
  <si>
    <t>BirdLife International (2023) Species factsheet: Ketupa flavipes. Downloaded from http://www.birdlife.org on 15/07/2023.</t>
  </si>
  <si>
    <t>BirdLife International (2022) Species factsheet: Ketupa flavipes. Downloaded from http://www.birdlife.org on 24/11/2022.</t>
  </si>
  <si>
    <t>洪孝宇。2007。黃魚鴞在台灣的分布模式。屏東科技大學碩士論文。</t>
  </si>
  <si>
    <t>孫元勳、汪辰寧、洪孝宇、曾建偉。2014。武陵地區黃魚鴞生態調查暨影像紀實成果報告。雪霸國家公園管理處委託研究報告。</t>
  </si>
  <si>
    <t>鵂鶹</t>
  </si>
  <si>
    <t>Glaucidium brodiei pardalotum</t>
  </si>
  <si>
    <t>Taenioptynx brodiei pardalotus</t>
  </si>
  <si>
    <t>近10年部分範圍有縮減，但整體無明顯下降的證據。
淺山棲地改變是主要的威脅(林文隆 私人通訊)。
世代長度資料依據BirdLife International (2023)。</t>
  </si>
  <si>
    <t>淺山棲地的開發是主要的威脅，預期未來合適棲地面積可能縮減。</t>
  </si>
  <si>
    <t>近10年部分範圍有縮減，但整體無明顯下降的證據。</t>
  </si>
  <si>
    <t>BBS TAIWAN 2019-2021調查數量為17-28隻次(范等人，2022)但缺乏可靠的族群估算。依據預測分布範圍及eBird(2023)紀錄分布情形，懷疑成體數量&gt;2500</t>
  </si>
  <si>
    <t>依據分布範圍，台灣族群量應不超過全球5%(Birdlife International, 2023)。</t>
  </si>
  <si>
    <t>BirdLife International (2023) Species factsheet: Glaucidium brodiei. Downloaded from http://www.birdlife.org on 15/07/2023.</t>
  </si>
  <si>
    <t>褐林鴞</t>
  </si>
  <si>
    <t>Strix leptogrammica</t>
  </si>
  <si>
    <t>非常缺乏族群趨勢資料，無明顯下降證據。偶有誤捕的情形(林文隆，私人通訊)。在棲地方面，較低海拔的棲地遭破壞的情形零星發生(劉小如等，2012) 。獵捕壓力已不像過去般嚴重，其主食獵物(飛鼠)近來也有增加的趨勢，然繁殖受到天然樹洞可獲得性影響，使其族群沒有明顯增加，但也沒有減少。世代長度資料依據BirdLife International (2023)。</t>
  </si>
  <si>
    <t>非常缺乏族群趨勢資料，無明顯下降證據。</t>
  </si>
  <si>
    <t>缺乏可靠的族群估算。分布中低海拔山區，Wu et al. (2012)預測可能分布面積約4500km2，依據各道路可及棲地觀察紀錄，懷疑成體數量&gt;1000。</t>
  </si>
  <si>
    <t>依據分布範圍，台灣族群量應不超過全球5%(BirdLife International 2022)。</t>
  </si>
  <si>
    <t>BirdLife International (2023) Species factsheet: Strix leptogrammica. Downloaded from http://www.birdlife.org on 15/07/2023.</t>
  </si>
  <si>
    <t>東方灰林鴞</t>
  </si>
  <si>
    <t>Strix nivicolum yamadae</t>
  </si>
  <si>
    <t>B, I</t>
  </si>
  <si>
    <t>非常缺乏族群趨勢資料。雖然在野鳥市場上甚少出現，但山區獵人經常性的夜間狩獵，可能構成零星的獵捕威脅(劉小如等，2012)。
本種較常被關注的區域在南投塔塔加，雖然此地的數量並無明顯的增減，但在其他區域，如大雪山、力行產業道路、關原、棲蘭山等地的數量卻有略為減少的趨勢(林文隆 私人通訊)。應重視東方灰林鴞分布海拔與氣候變遷的關係。世代長度資料依據BirdLife International (2023)。</t>
  </si>
  <si>
    <t>OAOO、OEOO採用eBird(2023)與TBN(2022)資料。PEOO 採用Maxent預測(張安瑜、陳宛均，私人通訊)</t>
  </si>
  <si>
    <t>東方灰林鴞主要分布在2500公尺以上山區，台灣這些山區多屬保護留區或國家公園，天然災害如大面積崩塌導致森林減少，可能會影響到本種的分布(林文隆 通訊)。</t>
  </si>
  <si>
    <t>沒有族群下降的證據(林文隆 通訊)。</t>
  </si>
  <si>
    <t>非常缺乏族群趨勢資料，本種較常被關注的區域在南投塔塔加，雖然此地的數量並無明顯的增減，但在其他區域，如大雪山、力行產業道路、關原、棲蘭山等地的數量卻有略為減少的趨勢(林文隆 私人通訊)。</t>
  </si>
  <si>
    <t>缺乏可靠的族群估算。分布中高海拔山區，Wu et al. (2012)預測可能分布面積約3800km2。曾建偉(私人通訊)追蹤1個體年活動範圍約 271ha，潛在棲地3800 km2估算約1401，由於活動範圍會重疊，故懷疑族群數量&gt;1000。</t>
  </si>
  <si>
    <t>BirdLife International (2023) Species factsheet: Strix nivicolum. Downloaded from http://www.birdlife.org on 15/07/2023.</t>
  </si>
  <si>
    <t>褐鷹鴞</t>
  </si>
  <si>
    <t>Ninox japonica</t>
  </si>
  <si>
    <t>缺乏族群趨勢資料，區域觀察記錄顯示有略微增加的情形。除了山區以外，近年開始在人類活聚落範圍內營巢，包括中興新村、光復新村、埔里水頭營區。透過分子證據顯示，多數為台灣的繁殖鳥，與北方japonica遷移亞種不同，而從救傷數量也顯示有增加的趨勢(林文隆 私人通訊)。有24筆窗殺的回報紀錄(謝季恆，私人通訊)。世代長度資料依據BirdLife International (2023)。</t>
  </si>
  <si>
    <t>近年分布範圍逐漸擴張，有多處繁殖地緊鄰人類活動聚落(林文隆 私人通訊)。</t>
  </si>
  <si>
    <t>缺乏族群趨勢資料，區域觀察記錄顯示有略微增加的情形。近年開始在人類活聚落範圍內營巢，透過分子證據顯示，多數為台灣的繁殖鳥，與北方japonica遷移亞種不同，而從救傷數量也顯示有增加的趨勢(林文隆 私人通訊)。</t>
  </si>
  <si>
    <t>廣泛分布於中低海拔山區(曾翌碩、林文隆 2010)。參考林文隆(2006)九九峰地區調查結果，懷疑台灣褐鷹鴞成體&gt;2500。</t>
  </si>
  <si>
    <t>依據分布範圍，台灣族群量應不超過全球5%(Birdlife International, 2023)。台灣有2亞種，部分遷徙族群(曾翌碩、林文隆 2010)。</t>
  </si>
  <si>
    <t>BirdLife International (2023) Species factsheet: Ninox japonica. Downloaded from http://www.birdlife.org on 15/07/2023.</t>
  </si>
  <si>
    <t>BirdLife International (2016) Species factsheet: Ninox japonica. Downloaded from http://www.birdlife.org on 16/06/2016.</t>
  </si>
  <si>
    <t>戴勝</t>
  </si>
  <si>
    <t>Upupa epops</t>
  </si>
  <si>
    <t>B,A,M</t>
  </si>
  <si>
    <t>以Smoothed Hierarchical Model分析劉小如(2004)、許育誠(2010)及丁宗蘇(2018)3-5月相同樣區的調查資料，2004-2018金門族群趨勢狀態為無顯著變化(+27.5%; -43.9%~+151.9%)，分析方法見 Lin et al. 2023。
族群威脅主要來自鳥網及巢位消失(許育誠 2006)。
世代長度資料依據BirdLife International (2023)。</t>
  </si>
  <si>
    <t>以Smoothed Hierarchical Model分析劉小如(2004)、許育誠(2010)及丁宗蘇(2018)3-5月相同樣區的調查資料，2004-2018金門族群趨勢狀態為無顯著變化(+27.5%; -43.9%~+151.9%)，分析方法見 Lin et al. 2023。</t>
  </si>
  <si>
    <t>許育誠(2006)於金門40個村落發現32對。另諮詢林暐倫、陳映嵐(20151211)。金門繁殖族群100-300間，另包括台灣整體過境，懷疑1000-2500。</t>
  </si>
  <si>
    <t>金門族群屬連續分布的小部分，由分布範圍估計占全球族群量&lt;1%，另全球因棲地消失和獵捕問題，須注意其族群趨勢(BirdLife International 2022)。</t>
  </si>
  <si>
    <t>BirdLife International (2023) Species factsheet: Upupa epops. Downloaded from http://www.birdlife.org on 15/07/2023.</t>
  </si>
  <si>
    <t>許育誠。2006。金門佛法僧目鳥類調查（二）－金門地區戴勝繁殖生態研究。金門國家公園管理處。</t>
  </si>
  <si>
    <t>翠鳥</t>
  </si>
  <si>
    <t>Alcedo atthis</t>
  </si>
  <si>
    <t>+47</t>
  </si>
  <si>
    <t>A,O</t>
  </si>
  <si>
    <t>依據BBS TAIWAN 族群趨勢分析，2011-2021台灣族群趨勢狀態為顯著上升(+46.5%;+2.6%~+111.3%)(林大利，未發表)，分析方法見 Lin et al. 2023。
近年來台灣的河川整治工程往往將自然土堤變成混凝土堤防或水泥護岸嚴重影響到翠鳥的築巢與繁殖(劉小如等，2012)。窗殺的回報頻率高(謝季恆，私人通訊)。
世代長度資料依據BirdLife International (2023)。</t>
  </si>
  <si>
    <t>依據BBS TAIWAN 族群趨勢分析，2011-2021台灣族群趨勢狀態為顯著上升(+46.5%;+2.6%~+111.3%)(林大利，未發表)，分析方法見 Lin et al. 2023。</t>
  </si>
  <si>
    <t>BBS TAIWAN 2019-2021調查數量為98-147隻次(范等人，2022)，台灣廣泛分布且數量不少，懷疑數量&gt;10000。</t>
  </si>
  <si>
    <t>依據Birdlife International (2023)分布範圍和台灣族群數量況況，懷疑台灣族群量不超過全球總量1%。</t>
  </si>
  <si>
    <t>BirdLife International (2023) Species factsheet: Alcedo atthis. Downloaded from http://www.birdlife.org on 15/07/2023.</t>
  </si>
  <si>
    <t>赤翡翠</t>
  </si>
  <si>
    <t>Halcyon coromanda</t>
  </si>
  <si>
    <t>缺乏趨勢資訊。遷徙期間撞擊死亡時有所聞，已收集58起窗殺案例(謝季恆，私人通訊)。
世代長度資料依據BirdLife International (2023)。</t>
  </si>
  <si>
    <t>台灣缺乏趨勢資訊。
全球族群趨勢下降，但程度不明(BirdLife International, 2023)。</t>
  </si>
  <si>
    <t>主要為短暫過境，不容易觀察，紀錄零星(eBird 2022)，懷疑過境數量1000-10000。</t>
  </si>
  <si>
    <t>由分布與過境情形推測台灣族群占全球族群量&lt;1%(BirdLife International 2022)。</t>
  </si>
  <si>
    <t>BirdLife International (2023) Species factsheet: Halcyon coromanda. Downloaded from http://www.birdlife.org on 15/07/2023.</t>
  </si>
  <si>
    <t>蒼翡翠</t>
  </si>
  <si>
    <t>Halcyon smyrnensis</t>
  </si>
  <si>
    <t>A,G</t>
  </si>
  <si>
    <t>以Smoothed Hierarchical Model分析劉小如(2004)、許育誠(2010)及丁宗蘇(2018)3-5月相同樣區的調查資料，2004-2018金門族群趨勢狀態為無顯著變化(-0.22%; -59.7%~+111.5%)，分析方法見 Lin et al. 2023。
繁殖於金門，劉小如(2004)提及八哥為潛在的巢洞競爭者。
世代長度資料依據BirdLife International (2023)。</t>
  </si>
  <si>
    <t>以金門、馬祖估計。</t>
  </si>
  <si>
    <t>以Negative binomial GLMM計算2018年至2022年各年觀察占有面積(OAOO)，五年內面積為顯著減少(-52.4%)，年下降率為13.8%，顯示近年遭受嚴重的棲地流失。
p value:0.00000980272421575831</t>
  </si>
  <si>
    <t>以Smoothed Hierarchical Model分析劉小如(2004)、許育誠(2010)及丁宗蘇(2018)3-5月相同樣區的調查資料，2004-2018金門族群趨勢狀態為無顯著變化(-0.22%; -59.7%~+111.5%)，分析方法見 Lin et al. 2023。</t>
  </si>
  <si>
    <t>2018年調查153隻(丁宗蘇，2018)</t>
  </si>
  <si>
    <t>金門族群屬連續分布的小部分，由分布範圍估計占全球族群量&lt;1%(BirdLife International 2022)。</t>
  </si>
  <si>
    <t>NT B2b(i,ii,iii)</t>
  </si>
  <si>
    <t>BirdLife International (2023) Species factsheet: Halcyon smyrnensis. Downloaded from http://www.birdlife.org on 15/07/2023.</t>
  </si>
  <si>
    <t>劉小如。2004。「金門佛法僧目鳥類調查」---金門佛法僧目鳥類分佈及其他鳥類生態調查。金門國家公園管理處委託調查報告。</t>
  </si>
  <si>
    <t>斑翡翠</t>
  </si>
  <si>
    <t>Ceryle rudis</t>
  </si>
  <si>
    <t>以Smoothed Hierarchical Model分析劉小如(2004)、許育誠(2010)及丁宗蘇(2018)3-5月相同樣區的調查資料，2004-2018金門族群趨勢狀態為無顯著變化(+3.37%; -56.3%~+107.3%)，分析方法見 Lin et al. 2023a。
依據NYBC TAIWAN族群趨勢分析，2014-2022金門族群趨勢狀態為無顯著變化(-9.42%; -61.57%~+110.52%)(林大利，未發表)，分析方法見 Lin et al. 2023b。
繁殖於金門，劉小如(2004)提及八哥為潛在的巢洞競爭者。與1999年調查207隻相比，2018年調查數量下降為125隻(丁宗蘇，2018)，整體而言數量略有下降，仍需持續調查確認趨勢。
世代長度資料依據BirdLife International (2023)。</t>
  </si>
  <si>
    <t xml:space="preserve">以Negative binomial GLMM計2018年至2022年各年觀察占有面積(OAOO)，五年內面積為顯著減少(-42.6%)，年下降率為10.5%，顯示近年遭受嚴重的棲地流失。
p value:0.0058429910630462
</t>
  </si>
  <si>
    <t>以Smoothed Hierarchical Model分析劉小如(2004)、許育誠(2010)及丁宗蘇(2018)3-5月相同樣區的調查資料，2004-2018金門族群趨勢狀態為無顯著變化(+3.37%; -56.3%~+107.3%)，分析方法見 Lin et al. 2023a。
依據NYBC TAIWAN族群趨勢分析，2014-2022金門族群趨勢狀態為無顯著變化(-9.42%; -61.57%~+110.52%)(林大利，未發表)，分析方法見 Lin et al. 2023b。</t>
  </si>
  <si>
    <t>2018年調查125隻(丁宗蘇，2018)</t>
  </si>
  <si>
    <t>BirdLife International (2023) Species factsheet: Ceryle rudis. Downloaded from http://www.birdlife.org on 15/07/2023.</t>
  </si>
  <si>
    <t>栗喉蜂虎</t>
  </si>
  <si>
    <t>Merops philippinus</t>
  </si>
  <si>
    <t>-49</t>
  </si>
  <si>
    <t>以Negative binomial GLMM計算 2002年至2018年17年份共15次栗喉蜂虎監測結果(丁宗蘇，2018)，族群顯著下降，年下降率為-4.17%。觀察數據已非常接近3代18.6年。
全球族群趨勢穩定(BirdLife Interantional, 2023)。
世代長度資料依據BirdLife International (2023)。</t>
  </si>
  <si>
    <t>以Negative binomial GLMM計算 2002年至2018年17年份共15次栗喉蜂虎監測結果(丁宗蘇，2018)，族群顯著下降，年下降率為-4.17%。相當於5年下降0.23。
全球族群趨勢穩定(BirdLife International, 2023)。</t>
  </si>
  <si>
    <t>2016-2018年間數量落在1850-2477隻次(丁宗蘇，2018)</t>
  </si>
  <si>
    <t>金門族群屬連續分布的小部分，由分布範圍估計占全球族群量&lt;5%(Birdlife International, 2023)。雖然藉由遷徙補充繁殖族群由棲地營造之後的反應來看，應不困難，但考量金門周遭繁殖族群分布有限，調降1級。</t>
  </si>
  <si>
    <t>C1
 [-2]</t>
  </si>
  <si>
    <t>BirdLife International (2023) Species factsheet: Merops philippinus. Downloaded from http://www.birdlife.org on 15/07/2023.</t>
  </si>
  <si>
    <t>五色鳥</t>
  </si>
  <si>
    <t>Psilopogon nuchalis</t>
  </si>
  <si>
    <t>+51</t>
  </si>
  <si>
    <t>B,I,O</t>
  </si>
  <si>
    <t>依據BBS TAIWAN 族群趨勢分析，2011-2021台灣族群趨勢狀態為顯著上升(+51.3%;+36.5%~+67.4%)(林大利，未發表)，分析方法見 Lin et al. 2023。
鳥店常見鳥種(林瑞興個人觀察)。根據氣候脆弱性評估，為敏感性跟暴露程度都高，但適應能力低的高度脆弱者(王文千等，2020)。窗殺的回報頻率高(謝季恆，私人通訊)。
世代長度資料依據BirdLife International (2023)。</t>
  </si>
  <si>
    <t>依據BBS TAIWAN 族群趨勢分析，2011-2021台灣族群趨勢狀態為顯著上升(+51.3%;+36.5%~+67.4%)(林大利，未發表)，分析方法見 Lin et al. 2023。</t>
  </si>
  <si>
    <t>BBS TAIWAN 2019-2021調查數量為2822-4191隻次(范等人，2022)，台灣廣泛分布且數量多，懷疑數量&gt;&gt;20000。</t>
  </si>
  <si>
    <t>BirdLife International (2023) Species factsheet: Psilopogon nuchalis. Downloaded from http://www.birdlife.org on 15/07/2023.</t>
  </si>
  <si>
    <t>小啄木</t>
  </si>
  <si>
    <t>Picoides canicapillus</t>
  </si>
  <si>
    <t>Yungipicus canicapillus</t>
  </si>
  <si>
    <t>依據BBS TAIWAN 族群趨勢分析，2011-2021台灣族群趨勢狀態為無顯著變化(+0.9%;-19.8%~+24%)(林大利，未發表)，分析方法見 Lin et al. 2023。
世代長度資料依據BirdLife International (2023)。</t>
  </si>
  <si>
    <t>依據BBS TAIWAN 族群趨勢分析，2011-2021台灣族群趨勢狀態為無顯著變化(+0.9%;-19.8%~+24%)(林大利，未發表)，分析方法見 Lin et al. 2023。</t>
  </si>
  <si>
    <t>BBS TAIWAN 2019-2021調查數量為201-268隻次(范等人，2022)，台灣廣泛分布且數量多，懷疑數量&gt;&gt;10000。</t>
  </si>
  <si>
    <t>依據Birdlife International (2023)分布範圍懷疑台灣族群量不超過全球總量5%。</t>
  </si>
  <si>
    <t>BirdLife International (2023) Species factsheet: Picoides canicapillus. Downloaded from http://www.birdlife.org on 15/07/2023.</t>
  </si>
  <si>
    <t>大赤啄木</t>
  </si>
  <si>
    <t xml:space="preserve">Dendrocopos leucotos insularis </t>
  </si>
  <si>
    <t>依據BBS TAIWAN 族群趨勢分析，2011-2021台灣族群趨勢狀態為無顯著變化(+130%;-9.5%~+435.9%)(林大利，未發表)，分析方法見 Lin et al. 2023。
世代長度資料依據BirdLife International (2023)。</t>
  </si>
  <si>
    <t>依據BBS TAIWAN 族群趨勢分析，2011-2021台灣族群趨勢狀態為無顯著變化(+130%;-9.5%~+435.9%)(林大利，未發表)，分析方法見 Lin et al. 2023。</t>
  </si>
  <si>
    <t>全台灣族群數量估計在1千至3千隻之間(方偉宏 2004)，BBS TAIWAN 2019-2021調查數量為17-24隻次(范等人，2022)，懷疑目前繁殖成體數量&lt;2500。</t>
  </si>
  <si>
    <t>依據Birdlife International (2023)分布範圍懷疑台灣族群量不超過全球總量1%。</t>
  </si>
  <si>
    <t>BirdLife International (2023) Species factsheet: Dendrocopos leucotos. Downloaded from http://www.birdlife.org on 15/07/2023.</t>
  </si>
  <si>
    <t>方偉宏。2004。臺灣受脅鳥種。中華民國野鳥學會。</t>
  </si>
  <si>
    <t>綠啄木</t>
  </si>
  <si>
    <t>Picus canus</t>
  </si>
  <si>
    <t>缺乏長期族群變遷資訊，但無明顯下降證據。
全台灣族群數量估計在500至1,000隻之間，主要的威脅來自森林砍伐及林相改變(方偉宏 2004)。近10年並未有明確的威脅。
世代長度資料依據BirdLife International (2023)。</t>
  </si>
  <si>
    <t>BBS TAIWAN 2019-2021調查數量為8-24隻次(范等人，2022)，全台灣族群數量估計在500至1,000隻之間。</t>
  </si>
  <si>
    <t>BirdLife International (2023) Species factsheet: Picus canus. Downloaded from http://www.birdlife.org on 15/07/2023.</t>
  </si>
  <si>
    <t>丁宗蘇。2014。氣候變遷之高山生態系指標物種研究-鳥類指標物種調查及脆弱度分析。玉山國家公園管理處。</t>
  </si>
  <si>
    <t>紅隼</t>
  </si>
  <si>
    <t>Falco tinnunculus</t>
  </si>
  <si>
    <t>-32</t>
  </si>
  <si>
    <t>G,J,A</t>
  </si>
  <si>
    <t>Chen et al (2022)以三個資料集分析度冬紅隼與黑翅鳶族群消長關係，其中(1)2002-2017年機場鳥相調查度冬族群顯著下降54.2%、(2)2000-2019年eBird度冬族群顯著下降32.8%與(3)2014-2020年NYBC族群無顯著變化，台灣的黑翅鳶與度冬紅隼存在明顯族群消長的現象，而黑翅鳶極具侵略性的特性很可能是促成紅隼族群趨勢下降的主要原因。整體而言，3代16年下降接近30%。
農民使用滅鼠藥與農地可利用的棲地減少，亦是族群的威脅因子。
世代長度資料依據BirdLife International (2023)。</t>
  </si>
  <si>
    <t>Chen et al (2022)以三個資料集分析度冬紅隼與黑翅鳶族群消長關係，其中(1)2002-2017年機場鳥相調查度冬族群顯著下降54.2%、(2)2000-2019年eBird度冬族群顯著下降32.8%與(3)2014-2020年NYBC族群無顯著變化，
全球族群趨勢下降，但程度不明(Birdlife International, 2023)。</t>
  </si>
  <si>
    <t>在台灣主要為冬候鳥。NYBC TAIWAN 2020-2022調查數量97-108隻 (蔡芷怡等 2022)。考量競爭對象的黑翅鳶(NYBC TAIWAN 2020-2022調查數量180-182隻)已超越紅隼族群的數量，懷疑數量已&lt;1000。</t>
  </si>
  <si>
    <t>由全球分布範圍和數量(4300000-6700000)估計，台灣族群量不超過該種全球族群量1%(BirdLIfe International 2022)。</t>
  </si>
  <si>
    <t>VU A2b+A3e</t>
  </si>
  <si>
    <t>BirdLife International (2023) Species factsheet: Falco tinnunculus. Downloaded from http://www.birdlife.org on 15/07/2023.</t>
  </si>
  <si>
    <t>Chen, K.H., W.L. Lin, and S.M. Lin. Competition between the black‐winged kite and Eurasian kestrel led to population turnover at a subtropical sympatric site. Journal of Avian Biology (2022): e03040.</t>
  </si>
  <si>
    <t>遊隼</t>
  </si>
  <si>
    <t>Falco peregrinus</t>
  </si>
  <si>
    <t>B,C,D</t>
  </si>
  <si>
    <t>依據NYBC TAIWAN族群趨勢分析，2014-2022台灣族群趨勢狀態為無顯著變化(+19.1%; -11.0%~+59.5%)(林大利，未發表)，分析方法見 Lin et al. 2023。
北海岸與北方三島有零星繁殖族群，並有擴張的情形，整體以過境族群和冬候為大宗，族群無下降趨勢。世代長度資料依據BirdLife International (2023)。</t>
  </si>
  <si>
    <t>依據NYBC TAIWAN族群趨勢分析，2014-2022台灣族群趨勢狀態為無顯著變化(+19.1%; -11.0%~+59.5%)(林大利，未發表)，分析方法見 Lin et al. 2023。另根據eBird紀錄分布，族群數量至少呈現穩定。
全球族群趨勢穩定(Birdlife International, 2023)。</t>
  </si>
  <si>
    <t>在台灣主要為冬候鳥及過境鳥，零星繁殖。以eBird(2023)紀錄狀況推測成體數量應在500-1000。</t>
  </si>
  <si>
    <t>雖有繁殖紀錄，但不穩定，歸類為拓殖者。BirdLife Interantional(2023)估計全球數量在100,000-499,999間。</t>
  </si>
  <si>
    <t>BirdLife International (2023) Species factsheet: Falco peregrinus. Downloaded from http://www.birdlife.org on 15/07/2023.</t>
  </si>
  <si>
    <t>八色鳥</t>
  </si>
  <si>
    <t>Pitta nympha</t>
  </si>
  <si>
    <t>A, B, I, L,O</t>
  </si>
  <si>
    <t>Ko et al. (2022) detected an average of 4.32 (95% CI: 1.96–6.68) individuals per km2 in 2001, which has declined at an average annual rate of −8.31% (95% CI: −15.50%–−1.16%) during the study. 另以3代12年，2009、2013、2017與2021年的全台八色鳥調查隻次分別為334、266、237與251，下降幅度約為-30%，已較前期趨緩，但仍無反轉趨勢。近年八色鳥的繁殖棲地持續大規模下降的證據，調查數量與族群趨勢的下降應與度冬地棲地縮減或劣化有關，或是更改遷徙路線導致整體分布範圍改變(Ko et al., 2022)。有24筆窗殺的回報紀錄(謝季恆，私人通訊)。
世代長度資料依據BirdLife International (2023)。南韓與日本的八色鳥族群長期趨勢為正成長(REF)。</t>
  </si>
  <si>
    <t>台灣本島低海拔森林連續分布，但100年單一大災難應僅影響一小部分。離島無繁殖紀錄。</t>
  </si>
  <si>
    <t>主要棲地在台灣預期不會有明顯改變，但不確定氣候變遷影響。但度冬或過境棲地可能已經面臨一定程度的減少。</t>
  </si>
  <si>
    <t>以3代12年，2009、2013、2017與2021年的全台八色鳥調查隻次分別為334、266、237與251，下降幅度約為-30%。
全球族群趨勢持續下降，未來3代估計減少30-49%(Birdlife International, 2023)。</t>
  </si>
  <si>
    <t>依據林瑞興(2010)估算的結果。</t>
  </si>
  <si>
    <t>雖Birdlife International(2023)推測不及10,000隻，但應為低估。考量台灣繁殖族群估計量和全球分布範圍，推測台灣族群量應在整體族群量20%以下。由於不確定其他地區繁殖族群遷入情形，雖屬遷徙性但不降級。</t>
  </si>
  <si>
    <t>A2b; C1</t>
  </si>
  <si>
    <t>BirdLife International (2023) Species factsheet: Pitta nympha. Downloaded from http://www.birdlife.org on 15/07/2023.</t>
  </si>
  <si>
    <t>Ko, J. C. J., Chang, A. Y., Lin, R. S., &amp; Lee, P. F. (2022). Effects of breeding habitat loss on a threatened East Asia migratory forest bird. Conservation Science and Practice, 4(9), e12772.</t>
  </si>
  <si>
    <t>Lin, R. S., C. –J. Ko, M.-C. Yao, W.-Y. Lee, and P.-F. Lee. 2014. Population status of the Fairy Pitta in Taiwan from 2001 to 2013. The 26th International Ornithological Congress, Tokyo.</t>
  </si>
  <si>
    <t>林瑞興。2010。應用空間預測模式建立臺灣八色鳥(Pitta nympha)族群變遷監測模式及估算其族群量。『湖山水庫工程計畫生態保育措施-森林、溪流生態系統之調查研究規劃(98年度工作計畫)成果報告書。特有生物研究保育中心。南投。249-268頁。</t>
  </si>
  <si>
    <t>林瑞興。2014。2013年台灣八色鳥族群調查。『湖山水庫工程計畫生態保育措施-森林、溪流生態系統之調查研究規劃』(102年度工作計畫)成果報告書。特有生物研究保育中心。南投。</t>
  </si>
  <si>
    <t>灰喉山椒鳥</t>
  </si>
  <si>
    <t>Pericrocotus solaris</t>
  </si>
  <si>
    <t>X, B</t>
  </si>
  <si>
    <t>依據BBS TAIWAN 族群趨勢分析，2011-2021台灣族群趨勢狀態為無顯著變化(+18.2%;-9.6%~+54.2%)(林大利，未發表)，分析方法見 Lin et al. 2023。雖有獵捕壓力，但程度應屬輕微(劉小如等 2012)。
世代長度資料依據BirdLife International (2023)。</t>
  </si>
  <si>
    <t>台灣本島中低海拔森林連續分布。</t>
  </si>
  <si>
    <t>主要棲地預期不會有明顯改變，但不確定氣候變遷影響</t>
  </si>
  <si>
    <t>依據BBS TAIWAN 族群趨勢分析，2011-2021台灣族群趨勢狀態為無顯著變化(+18.2%;-9.6%~+54.2%)(林大利，未發表)，分析方法見 Lin et al. 2023。</t>
  </si>
  <si>
    <t>BBS TAIWAN 2019-2021調查數量為401-595隻次(范等人，2022)，依據分布範圍，數量&gt;10001</t>
  </si>
  <si>
    <t>由全球分布範圍，推估台灣亞種族群量應不超過該種全球族群量5%(Birdlife International, 2023)。</t>
  </si>
  <si>
    <t>BirdLife International (2023) Species factsheet: Pericrocotus solaris. Downloaded from http://www.birdlife.org on 15/07/2023.</t>
  </si>
  <si>
    <t>灰山椒鳥</t>
  </si>
  <si>
    <t>Pericrocotus divaricatus</t>
  </si>
  <si>
    <t>台灣缺乏族群趨勢資訊。
世代長度資料依據BirdLife International (2023)。</t>
  </si>
  <si>
    <t>台灣缺乏族群趨勢資訊。
全球族群趨勢下降，但程度不明(Birdlife International, 2023)</t>
  </si>
  <si>
    <t>依據記錄(eBird 2023)懷疑過境+度冬&gt;2500</t>
  </si>
  <si>
    <t>依據Birdlife International (2023)分布範圍及族群密度懷疑台灣族群量不超過全球總量1%。</t>
  </si>
  <si>
    <t>BirdLife International (2023) Species factsheet: Pericrocotus divaricatus. Downloaded from http://www.birdlife.org on 15/07/2023.</t>
  </si>
  <si>
    <t>花翅山椒鳥</t>
  </si>
  <si>
    <t>Coracina javensis</t>
  </si>
  <si>
    <t>Coracina macei</t>
  </si>
  <si>
    <t>依據eBird(2023)比較2001-2010, 2011-2023紀錄，可發現台灣中北部紀錄地點下降，特別是南投地區。懷疑過往10年下降20%。全台灣的族群數量估計在500隻以下。早年主要威脅來自森林砍伐及林相改變(劉小如等，2012)，但近期棲地尚稱穩定。未聽聞有獵捕情形。由於至少近100年數量始終稀少，或許台灣屬於其分布邊緣。
世代長度資料依據BirdLife International (2023)。</t>
  </si>
  <si>
    <t>依據eBird(2023)比較2001-2010, 2011-2023紀錄，可發現台灣中北部紀錄地點下降，特別是南投地區。</t>
  </si>
  <si>
    <t>依據eBird(2023)比較2001-2010, 2011-2023紀錄，可發現台灣中北部紀錄地點下降，特別是南投地區。懷疑過往10年下降20%。</t>
  </si>
  <si>
    <t>依據劉小如等(2012)及eBird(2023)紀錄狀況懷疑數量250-450。</t>
  </si>
  <si>
    <t>NT A2ac</t>
  </si>
  <si>
    <t>C1; D1</t>
  </si>
  <si>
    <t>BirdLife International (2023) Species factsheet: Coracina javensis. Downloaded from http://www.birdlife.org on 15/07/2023.</t>
  </si>
  <si>
    <t>黑翅山椒鳥</t>
  </si>
  <si>
    <t>Lalage melaschistos</t>
  </si>
  <si>
    <t xml:space="preserve"> 
台灣缺乏族群趨勢資訊。
全球族群可能下降中，但應未達受脅程度(Birdlife International, 2023)
全球族群趨勢下降，但程度不明(Birdlife International, 2023)。
</t>
  </si>
  <si>
    <t>依據eBird(2023)紀錄，懷疑過境+度冬&lt;1000</t>
  </si>
  <si>
    <t>依據Birdlife International (2023)分布範圍懷疑台灣族群量不超過全球總量1%。台灣非主要度冬與過境地，降級2。</t>
  </si>
  <si>
    <t>BirdLife International (2023) Species factsheet: Lalage melaschistos. Downloaded from http://www.birdlife.org on 15/07/2023.</t>
  </si>
  <si>
    <t>綠畫眉</t>
  </si>
  <si>
    <t>Erpornis zantholeuca</t>
  </si>
  <si>
    <t>依據BBS TAIWAN 族群趨勢分析，2011-2021台灣族群趨勢狀態為無顯著變化(+36.4%;-0.3%~+81.9%)(林大利，未發表)，分析方法見 Lin et al. 2023。偶見於鳥店中(林瑞興個人觀察)。
世代長度資料依據BirdLife International (2023)。</t>
  </si>
  <si>
    <t>依據BBS TAIWAN 族群趨勢分析，2011-2021台灣族群趨勢狀態為無顯著變化(+36.4%;-0.3%~+81.9%)(林大利，未發表)，分析方法見 Lin et al. 2023。</t>
  </si>
  <si>
    <t>BBS TAIWAN 2019-2021調查數量為436-603隻次(范等人，2022)，分布廣泛(eBird 2023)，數量懷疑&gt;10000。</t>
  </si>
  <si>
    <t>BirdLife International (2023) Species factsheet: Erpornis zantholeuca. Downloaded from http://www.birdlife.org on 15/07/2023.</t>
  </si>
  <si>
    <t>黃鸝</t>
  </si>
  <si>
    <t>Oriolus chinensis</t>
  </si>
  <si>
    <t>+20</t>
  </si>
  <si>
    <t>B,A,D</t>
  </si>
  <si>
    <t>依據BBS TAIWAN 族群趨勢分析，2011-2021台灣族群趨勢狀態為無顯著變化(-5.7%;-44.1%~+110.9%)(林大利，未發表)，分析方法見 Lin et al. 2023。
由於黃鸝偏愛在大面積的綠林環境 （如農場、校園公營區等 ），所以樹木修剪、環境開發與極端天候都有可能減少黃鸝使用的棲地。近年仍有零星掏巢的盜獵事件。
世代長度資料依據BirdLife International (2023)。主要原因應該是黃鸝棲息於平地及低海拔的高大樹林 這樣的棲地在近百年已經大幅消失。加上黃鸝是漢人傳統喜愛飼養的觀賞籠鳥，大量捕捉可能也會造成族群大幅減少(劉小如等，2012)。據蜂須賀正氏及宇田川龍男(1950)日治時期曾是低海拔普遍鳥種，但陳炳煌、顏重威(1973)的台灣島調查已是稀有鳥種。近10年仍屬不普遍鳥種，依據高雄鳥會族群監測，族群逐漸增加，以2017-2023年調查資料，整體族群至少增加20%(高雄鳥會，私人通訊)。近期野外觀察發現，可能有亞種間雜交現象或與與細嘴黃鸝(O. tenuirostris)雜交的可能(社團法人高雄市野鳥學會 2013)。</t>
  </si>
  <si>
    <t>OAOO、OEOO採用eBird(2023)與TBN(2022)資料。PEOOPEOO 採用Maxent預測(Chang et al. 2022)。</t>
  </si>
  <si>
    <t>依據BBS TAIWAN 族群趨勢分析，2011-2021台灣族群趨勢狀態為無顯著變化(-5.7%;-44.1%~+110.9%)(林大利，未發表)，分析方法見 Lin et al. 2023。</t>
  </si>
  <si>
    <t>依據社團法人高雄市野鳥學會(2013)推估為430隻。令近期族群數量成長，估計高雄市族群繁殖成體可能達200隻以上。另依據eBird(2023)，考量屏東、台東、花蓮及其餘地點繁殖期紀錄，以及過境族群最大成體數量&lt;2500。</t>
  </si>
  <si>
    <t>依據Birdlife International (2023)分布範圍懷疑台灣族群量不超過全球總量1%。由分布與遷徙路線來看，有相當機會藉由遷徙補充族群，但不確定和繁殖族群關聯，故不降級。</t>
  </si>
  <si>
    <t>BirdLife International (2023) Species factsheet: Oriolus chinensis. Downloaded from http://www.birdlife.org on 15/07/2023.</t>
  </si>
  <si>
    <t>社團法人高雄市野鳥學會。高雄市黃鸝族群調查。2012。</t>
  </si>
  <si>
    <t>朱鸝</t>
  </si>
  <si>
    <t>Oriolus traillii ardens</t>
  </si>
  <si>
    <t>+66</t>
  </si>
  <si>
    <t>依據BBS TAIWAN 族群趨勢分析，2011-2021台灣族群趨勢狀態為顯著上升(+66.8%;+24.3%~+121.8%)(林大利，未發表)，分析方法見 Lin et al. 2023。近期仍有捕捉壓力。
世代長度資料依據BirdLife International (2023)。</t>
  </si>
  <si>
    <t>依據BBS TAIWAN 族群趨勢分析，2011-2021台灣族群趨勢狀態為顯著上升(+66.8%;+24.3%~+121.8%)(林大利，未發表)，分析方法見 Lin et al. 2023。</t>
  </si>
  <si>
    <t>依據記錄(eBird 2023)紀錄分布懷疑數量&gt;5000</t>
  </si>
  <si>
    <t>特有亞種。依據Birdlife International (2023)分布範圍懷疑台灣族群量不超過全球總量5%。</t>
  </si>
  <si>
    <t>BirdLife International (2023) Species factsheet: Oriolus traillii. Downloaded from http://www.birdlife.org on 15/07/2023.</t>
  </si>
  <si>
    <t>大卷尾</t>
  </si>
  <si>
    <t>Dicrurus macrocercus harterti</t>
  </si>
  <si>
    <t>依據BBS TAIWAN 族群趨勢分析，2011-2021台灣族群趨勢狀態為無顯著變化(-10.4%;-24.1%~+5.9%)(林大利，未發表)，分析方法見 Lin et al. 2023。
冬季明顯有遷徙族群(林瑞興 個人觀察)。
世代長度資料依據BirdLife International (2023)。</t>
  </si>
  <si>
    <t>依據BBS TAIWAN 族群趨勢分析，2011-2021台灣族群趨勢狀態為無顯著變化(-10.4%;-24.1%~+5.9%)(林大利，未發表)，分析方法見 Lin et al. 2023。</t>
  </si>
  <si>
    <t>BBS TAIWAN 2019-2021調查數量為1079-1249隻次(范等人，2022)，分布廣泛(eBird 2023)，懷疑&gt;&gt;20000</t>
  </si>
  <si>
    <t>BirdLife International (2023) Species factsheet: Dicrurus macrocercus. Downloaded from http://www.birdlife.org on 15/07/2023.</t>
  </si>
  <si>
    <t>小卷尾</t>
  </si>
  <si>
    <t>Dicrurus aeneus braunianus</t>
  </si>
  <si>
    <t>依據BBS TAIWAN 族群趨勢分析，2011-2021台灣族群趨勢狀態為無顯著變化(-10.3%;-32.1%~+17.1%)(林大利，未發表)，分析方法見 Lin et al. 2023。 
世代長度資料依據BirdLife International (2023)。</t>
  </si>
  <si>
    <t>依據BBS TAIWAN 族群趨勢分析，2011-2021台灣族群趨勢狀態為無顯著變化(-10.3%;-32.1%~+17.1%)(林大利，未發表)，分析方法見 Lin et al. 2023。</t>
  </si>
  <si>
    <t>BBS TAIWAN 2019-2021調查數量為369-443隻次(范等人，2022)，分布廣泛(eBird 2023)，懷疑&gt;&gt;10000</t>
  </si>
  <si>
    <t>BirdLife International (2023) Species factsheet: Dicrurus aeneus. Downloaded from http://www.birdlife.org on 15/07/2023.</t>
  </si>
  <si>
    <t>黑枕藍鶲</t>
  </si>
  <si>
    <t>Hypothymis azurea oberholseri</t>
  </si>
  <si>
    <t>依據BBS TAIWAN 族群趨勢分析，2011-2021台灣族群趨勢狀態為無顯著變化(+6.5%;-5.1%~+20.3%)(林大利，未發表)，分析方法見 Lin et al. 2023。
根據氣候脆弱性評估，為敏感性跟暴露程度都高，但適應能力低的高度脆弱者(王文千等，2020)。
世代長度資料依據BirdLife International (2023)。</t>
  </si>
  <si>
    <t>依據BBS TAIWAN 族群趨勢分析，2011-2021台灣族群趨勢狀態為無顯著變化(+6.5%;-5.1%~+20.3%)(林大利，未發表)，分析方法見 Lin et al. 2023。</t>
  </si>
  <si>
    <t>BBS TAIWAN 2019-2021調查數量為1557-1758隻次(范等人，2022)，分布廣泛(eBird 2023)，懷疑&gt;&gt;20000</t>
  </si>
  <si>
    <t>BirdLife International (2023) Species factsheet: Hypothymis azurea. Downloaded from http://www.birdlife.org on 15/07/2023.</t>
  </si>
  <si>
    <t>紫綬帶</t>
  </si>
  <si>
    <t>Terpsiphone atrocaudata periophthalmica</t>
  </si>
  <si>
    <t>缺乏趨勢資訊。蘭嶼島上的紫壽帶族群數量不高，1991年9月耐德大颱風導致蘭嶼森林樹冠層嚴重的破壞，其後在蘭嶼繁殖的數量明顯減少，至今似乎尚未恢復(劉小如等，2012)。
世代長度資料依據BirdLife International (2023)。</t>
  </si>
  <si>
    <t>以蘭嶼面積估計</t>
  </si>
  <si>
    <t>繁殖族群限於蘭嶼</t>
  </si>
  <si>
    <t>缺乏蘭嶼族群趨勢資訊。
全球族群趨勢持續下降，未來三代減少20-29%(Birdlife International, 2023)</t>
  </si>
  <si>
    <t>依據Spath et al. (2018)推估蘭嶼約有750-1600領域，以每領域2隻估計，1500-3200隻。</t>
  </si>
  <si>
    <t>僅繁殖於蘭嶼。</t>
  </si>
  <si>
    <t>依據Birdlife International (2023)分布範圍懷疑台灣種的族群量不超過全球總量5%。另在亞種層級，因在巴丹島普遍，推測臺灣亞種族群不超過總量的20%。雖屬遷徙，但因全球繁殖地分布侷限，不降級。</t>
  </si>
  <si>
    <t>B2a; D1</t>
  </si>
  <si>
    <t>BirdLife International (2023) Species factsheet: Terpsiphone atrocaudata. Downloaded from http://www.birdlife.org on 15/07/2023. Recommended citation for factsheets for more than one species: BirdLife International (2023) IUCN Red List for birds. Downloaded from http://www.birdlife.org on 15/07/2023.</t>
  </si>
  <si>
    <t>劉小如、白梅玲。2010。綬帶鳥之分佈調查與數量推估。行政院農業委員會林務局，台北。</t>
  </si>
  <si>
    <t>阿穆爾綬帶</t>
  </si>
  <si>
    <t>Terpsiphone incei</t>
  </si>
  <si>
    <t>台灣缺乏族群趨勢資訊。
全球族群趨勢穩定(Birdlife International, 2023)。</t>
  </si>
  <si>
    <t>依據記錄(eBird 2023)懷疑過境數量&gt;250</t>
  </si>
  <si>
    <t>分類變化，Terpsiphone incei尚未進行評估。依據分布台灣非屬主要遷徙路徑。降級2。</t>
  </si>
  <si>
    <t>BirdLife International (2023) Species factsheet: Terpsiphone incei. Downloaded from http://www.birdlife.org on 15/07/2023.</t>
  </si>
  <si>
    <t>紅尾伯勞</t>
  </si>
  <si>
    <t>Lanius cristatus</t>
  </si>
  <si>
    <t>依據NYBC TAIWAN族群趨勢分析，2014-2022台灣族群趨勢狀態為無顯著變化(+12.2%; -17.3%~+50.9%)(林大利，未發表)，分析方法見 Lin et al. 2023。
過去曾經歷嚴重獵捕壓力，但近10年已輕微。窗殺的回報頻率高(謝季恆，私人通訊)。
世代長度資料依據BirdLife International (2023)。</t>
  </si>
  <si>
    <t>依據NYBC TAIWAN族群趨勢分析，2014-2022台灣族群趨勢狀態為無顯著變化(+12.2%; -17.3%~+50.9%)(林大利，未發表)，分析方法見 Lin et al. 2023。
全球族群趨勢下降，但程度不明(Birdlife International, 2023)。</t>
  </si>
  <si>
    <t>普遍度冬+過境</t>
  </si>
  <si>
    <t>依據Birdlife International (2023)分布範圍及遷徙路徑，推測台灣族群量不超過全球總量5%。</t>
  </si>
  <si>
    <t>BirdLife International (2023) Species factsheet: Lanius cristatus. Downloaded from http://www.birdlife.org on 15/07/2023.</t>
  </si>
  <si>
    <t>棕背伯勞</t>
  </si>
  <si>
    <t>Lanius schach</t>
  </si>
  <si>
    <t>依據BBS TAIWAN 族群趨勢分析，2011-2021台灣族群趨勢狀態為顯著下降(-73.8%;-85.4%~-53.5%)(林大利，未發表)，分析方法見 Lin et al. 2023。但由eBird資料2018-222及NYBC TAIWAN族群趨勢則尚未見此顯著趨勢。顯示棕背伯勞下降趨勢警訊須注意。綜合相關資訊，推測臺灣棕背伯勞下降趨勢在過去3代10.8年落在30-50%。
棲地縮減和劣化為族群威脅主因。
世代長度資料依據BirdLife International (2023)。</t>
  </si>
  <si>
    <t>OAOO、OEOO採用eBird(2023)與TBN(2022)資料。PEOO 採用Maxent預測(Chang et al. 2022。</t>
  </si>
  <si>
    <t>依據BBS TAIWAN 族群趨勢分析，2011-2021台灣族群趨勢狀態為顯著下降(-73.8%;-85.4%~-53.5%)(林大利，未發表)，分析方法見 Lin et al. 2023。</t>
  </si>
  <si>
    <t>BBS TAIWAN 2019-2021調查數量為63-90隻次(范等人，2022)，分布尚稱廣泛(eBird 2023)，但相對零星，懷疑數量&gt;5000</t>
  </si>
  <si>
    <t>VU A2bcd+A3cd+A4bcd</t>
  </si>
  <si>
    <t>A2bcd+A3cd+A4bcd; C1</t>
  </si>
  <si>
    <t>BirdLife International (2023) Species factsheet: Lanius schach. Downloaded from http://www.birdlife.org on 15/07/2023.</t>
  </si>
  <si>
    <t>松鴉</t>
  </si>
  <si>
    <t>Garrulus bispecularis taivanus</t>
  </si>
  <si>
    <t>Garrulus glandarius</t>
  </si>
  <si>
    <t>依據BBS TAIWAN 族群趨勢分析，2011-2021台灣族群趨勢狀態為無顯著變化(+10.9%;-46.7%~+129.7%)(林大利，未發表)，分析方法見 Lin et al. 2023。偶爾見於鳥店。
世代長度資料依據BirdLife International (2023)。</t>
  </si>
  <si>
    <t>依據BBS TAIWAN 族群趨勢分析，2011-2021台灣族群趨勢狀態為無顯著變化(+10.9%;-46.7%~+129.7%)(林大利，未發表)，分析方法見 Lin et al. 2023。</t>
  </si>
  <si>
    <t>BBS TAIWAN 2019-2021調查數量為45-94隻次(范等人，2022)，依據紀錄(eBird 2023)，懷疑可能&lt;10000。</t>
  </si>
  <si>
    <t>特有亞種。依據Birdlife International (2023)分布範圍懷疑台灣族群量不超過全球總量1%。</t>
  </si>
  <si>
    <t>BirdLife International (2023) Species factsheet: Garrulus bispecularis. Downloaded from http://www.birdlife.org on 15/07/2023.</t>
  </si>
  <si>
    <t>臺灣藍鵲</t>
  </si>
  <si>
    <t>Urocissa caerulea</t>
  </si>
  <si>
    <t>依據BBS TAIWAN 族群趨勢分析，2011-2021台灣族群趨勢狀態為無顯著變化(+2.3%;-35.5%~+61.1%)(林大利，未發表)，分析方法見 Lin et al. 2023。偶有盜獵作為寵物鳥的威脅。
世代長度資料依據BirdLife International (2023)。</t>
  </si>
  <si>
    <t>依據BBS TAIWAN 族群趨勢分析，2011-2021台灣族群趨勢狀態為無顯著變化(+2.3%;-35.5%~+61.1%)(林大利，未發表)，分析方法見 Lin et al. 2023。</t>
  </si>
  <si>
    <t>BBS TAIWAN 2019-2021調查數量為268-380隻次(范等人，2022)，依據紀錄(eBird 2023)，懷疑可能&gt;10000。</t>
  </si>
  <si>
    <t>特有種。</t>
  </si>
  <si>
    <t>BirdLife International (2023) Species factsheet: Urocissa caerulea. Downloaded from http://www.birdlife.org on 15/07/2023.</t>
  </si>
  <si>
    <t>樹鵲</t>
  </si>
  <si>
    <t>Dendrocitta formosae formosae</t>
  </si>
  <si>
    <t>+61</t>
  </si>
  <si>
    <t>B,I</t>
  </si>
  <si>
    <t>依據BBS TAIWAN 族群趨勢分析，2011-2021台灣族群趨勢狀態為顯著上升(+61.2%;+41.3%~+84.3%)(林大利，未發表)，分析方法見 Lin et al. 2023。
偶爾出現於鳥店(林瑞興個人觀察)。根據氣候脆弱性評估，為敏感性跟暴露程度都高，但適應能力低的高度脆弱者(王文千等，2020)。
世代長度資料依據BirdLife International (2023)。</t>
  </si>
  <si>
    <t>依據BBS TAIWAN 族群趨勢分析，2011-2021台灣族群趨勢狀態為顯著上升(+61.2%;+41.3%~+84.3%)(林大利，未發表)，分析方法見 Lin et al. 2023。</t>
  </si>
  <si>
    <t>BBS TAIWAN 2019-2021調查數量為2554-2948隻次(范等人，2022)，依據紀錄(eBird 2023)，懷疑可能&gt;&gt;20000。</t>
  </si>
  <si>
    <t>特有亞種。依據Birdlife International (2023)分布範圍懷疑台灣族群量不超過全球總量20%。</t>
  </si>
  <si>
    <t>BirdLife International (2023) Species factsheet: Dendrocitta formosae. Downloaded from http://www.birdlife.org on 15/07/2023.</t>
  </si>
  <si>
    <t>喜鵲</t>
  </si>
  <si>
    <t>Pica pica serica</t>
  </si>
  <si>
    <t>Pica serica</t>
  </si>
  <si>
    <t>+194</t>
  </si>
  <si>
    <t>僅針對金門繁殖族群評估。
依據NYBC TAIWAN族群趨勢分析，2014-2022金門族群趨勢狀態為顯著上升(+194.17%; -16.5%~+32.4%)(林大利，未發表)，分析方法見 Lin et al. 2023。
世代長度資料依據BirdLife International (2023)。</t>
  </si>
  <si>
    <t>僅針對金門族群評估，OAOO採用eBird(2023)與TBN(2022)資料。PEOO 採用Maxent預測(Chang et al. 2022)。</t>
  </si>
  <si>
    <t>僅針對金門族群評估，OAOO採用eBird(2023)與TBN(2022)資料。</t>
  </si>
  <si>
    <t>依據NYBC TAIWAN族群趨勢分析，2014-2022金門族群趨勢狀態為顯著上升(+194.17%; -16.5%~+32.4%)(林大利，未發表)，分析方法見 Lin et al. 2023。</t>
  </si>
  <si>
    <t>依據紀錄(eBird 2023)，金門懷疑&gt;1000。台灣&gt;&gt;20000</t>
  </si>
  <si>
    <t>金門普遍留鳥，台灣普遍外來種。全球族群數量45,900,000-228,000,000隻(BirdLife Interantional, 2023)，台灣數量比例佔全球&lt;1%。 針對金門評估，調降等級2</t>
  </si>
  <si>
    <t>BirdLife International (2023) Species factsheet: Pica pica. Downloaded from http://www.birdlife.org on 15/07/2023. Recommended citation for factsheets for more than one species: BirdLife International (2023) IUCN Red List for birds. Downloaded from http://www.birdlife.org on 15/07/2023.</t>
  </si>
  <si>
    <t>柯智仁、范孟雯、江郁宣、游婉如、顏了凡、楊昌諺、羅英元、林瑞興、蔡世鵬、李培芬。2016。臺灣繁殖鳥類大調查2014年報。行政院農業委員特有生物研究保育中心，南投。</t>
  </si>
  <si>
    <t>星鴉</t>
  </si>
  <si>
    <t>Nucifraga hemispila owstoni</t>
  </si>
  <si>
    <t>依據BBS TAIWAN 族群趨勢分析，2011-2021台灣族群趨勢狀態為無顯著變化(-9.2%;-42.4%~+54.1%)(林大利，未發表)，分析方法見 Lin et al. 2023。
世代長度資料依據BirdLife International (2023)。</t>
  </si>
  <si>
    <t>依據BBS TAIWAN 族群趨勢分析，2011-2021台灣族群趨勢狀態為無顯著變化(-9.2%;-42.4%~+54.1%)(林大利，未發表)，分析方法見 Lin et al. 2023。</t>
  </si>
  <si>
    <t>BBS TAIWAN 2019-2021調查數量為17-30隻次(范等人，2022)。依據eBird(2023)及分布範圍，懷疑成體數量&gt;2500。</t>
  </si>
  <si>
    <t>BirdLife International (2023) Species factsheet: Nucifraga hemispila. Downloaded from http://www.birdlife.org on 15/07/2023.</t>
  </si>
  <si>
    <t>巨嘴鴉</t>
  </si>
  <si>
    <t>Corvus macrorhynchos</t>
  </si>
  <si>
    <t>依據BBS TAIWAN 族群趨勢分析，2011-2021台灣族群趨勢狀態為無顯著變化(+1.4%;-24.8%~+32.7%)(林大利，未發表)，分析方法見 Lin et al. 2023。
近期有多起販賣烏鴉的案例(林瑞興個人觀察)。
世代長度資料依據BirdLife International (2023)。</t>
  </si>
  <si>
    <t>依據BBS TAIWAN 族群趨勢分析，2011-2021台灣族群趨勢狀態為無顯著變化(+1.4%;-24.8%~+32.7%)(林大利，未發表)，分析方法見 Lin et al. 2023。</t>
  </si>
  <si>
    <t>BBS TAIWAN 2019-2021調查數量為136-197隻次(范等人，2022)，依據紀錄(eBird 2023)，懷疑可能&gt;5000。</t>
  </si>
  <si>
    <t>BirdLife International (2023) Species factsheet: Corvus macrorhynchos. Downloaded from http://www.birdlife.org on 15/07/2023.</t>
  </si>
  <si>
    <t>玉頸鴉</t>
  </si>
  <si>
    <t>Corvus pectoralis</t>
  </si>
  <si>
    <t>僅針對金門繁殖族群評估。
以Smoothed Hierarchical Model分析劉小如(2004)、許育誠(2010)及丁宗蘇(2018)3-5月相同樣區的調查資料，2004-2018金門族群趨勢狀態為無顯著變化(+16.9%; -46.1%~+125.1%)，分析方法見 Lin et al. 2023。
世代長度資料依據BirdLife International (2023)。</t>
  </si>
  <si>
    <t>金門族群無顯著變化，但依據BirdIfe International (2023)顯示於其整體範圍呈現明顯下降的趨勢。</t>
  </si>
  <si>
    <t>僅針對金門繁殖族群評估。與1999年調查250隻相比，2018年調查162隻數量下降35%(丁宗蘇，2018)。依據BirdIfe International (2023)顯示於其整體範圍呈現明顯下降的趨勢。</t>
  </si>
  <si>
    <t>依據Birdlife International (2023)分布範圍懷疑台灣族群量不超過全球總量5%。考量金門與大陸關聯及全球數量情形，降一級處理。</t>
  </si>
  <si>
    <t>BirdLife International (2023) Species factsheet: Corvus pectoralis. Downloaded from http://www.birdlife.org on 15/07/2023.</t>
  </si>
  <si>
    <t>煤山雀</t>
  </si>
  <si>
    <t>Periparus ater ptilosus</t>
  </si>
  <si>
    <t>+89</t>
  </si>
  <si>
    <t>依據BBS TAIWAN 族群趨勢分析，2011-2021台灣族群趨勢狀態為顯著上升(+89.1%;+25.9%~+185.6%)(林大利，未發表)，分析方法見 Lin et al. 2023。有部分獵捕壓力(劉小如等，2012)。
世代長度資料依據BirdLife International (2023)。</t>
  </si>
  <si>
    <t>依據BBS TAIWAN 族群趨勢分析，2011-2021台灣族群趨勢狀態為顯著上升(+89.1%;+25.9%~+185.6%)(林大利，未發表)，分析方法見 Lin et al. 2023。</t>
  </si>
  <si>
    <t>BBS TAIWAN 2019-2021調查數量為121-158隻次(范等人，2022)，依據紀錄分布(eBird 2023)、推測佔據範圍以及部分地點實際密度觀察，懷疑數量&gt;20000</t>
  </si>
  <si>
    <t>BirdLife International (2023) Species factsheet: Periparus ater. Downloaded from http://www.birdlife.org on 15/07/2023.</t>
  </si>
  <si>
    <t>赤腹山雀</t>
  </si>
  <si>
    <t>Sittiparus castaneoventris</t>
  </si>
  <si>
    <t>依據BBS TAIWAN 族群趨勢分析，2011-2021台灣族群趨勢狀態為無顯著變化(+98.5%;-32.1%~+504.8%)(林大利，未發表)，分析方法見 Lin et al. 2023。
過去主要有獵捕壓力(劉小如等，2012)。
世代長度資料依據BirdLife International (2023)。</t>
  </si>
  <si>
    <t>依據BBS TAIWAN 族群趨勢分析，2011-2021台灣族群趨勢狀態為無顯著變化(+98.5%;-32.1%~+504.8%)(林大利，未發表)，分析方法見 Lin et al. 2023。</t>
  </si>
  <si>
    <t>BBS TAIWAN 2019-2021調查數量為20-42隻次(范等人，2022)，依據eBird 紀錄(eBird 2023)，懷疑成體數量&gt;2500。</t>
  </si>
  <si>
    <t>BirdLife International (2023) Species factsheet: Sittiparus castaneoventris. Downloaded from http://www.birdlife.org on 15/07/2023.</t>
  </si>
  <si>
    <t>青背山雀</t>
  </si>
  <si>
    <t>Parus monticolus insperatus</t>
  </si>
  <si>
    <t>+57</t>
  </si>
  <si>
    <t>依據BBS TAIWAN 族群趨勢分析，2011-2021台灣族群趨勢狀態為顯著上升(+57.3%;+16.8%~+111.5%)(林大利，未發表)，分析方法見 Lin et al. 2023。
世代長度資料依據BirdLife International (2023)。</t>
  </si>
  <si>
    <t>依據BBS TAIWAN 族群趨勢分析，2011-2021台灣族群趨勢狀態為顯著上升(+57.3%;+16.8%~+111.5%)(林大利，未發表)，分析方法見 Lin et al. 2023。</t>
  </si>
  <si>
    <t>BBS TAIWAN 2019-2021調查數量為379-408隻次(范等人，2022)，依據紀錄分布(eBird 2023)與推測佔據範圍，懷疑數量&gt;20000</t>
  </si>
  <si>
    <t>特有亞種，依據Birdlife International (2023)分布範圍懷疑台灣族群量不超過全球總量5%。</t>
  </si>
  <si>
    <t>BirdLife International (2023) Species factsheet: Parus monticolus. Downloaded from http://www.birdlife.org on 15/07/2023.</t>
  </si>
  <si>
    <t>黃山雀</t>
  </si>
  <si>
    <t>Machlolophus holsti</t>
  </si>
  <si>
    <t>-27</t>
  </si>
  <si>
    <t>依據BBS TAIWAN 族群趨勢分析，2011-2021台灣族群趨勢狀態為無顯著變化(-11%;-52.4%~+66.9%)(林大利，未發表)，分析方法見 Lin et al. 2023。
另依據丁宗蘇(2014)比較1992, 2014年玉山地區密度下降45%，約等同於3代12.6年下降27%。
過去曾有不少獵捕壓力(劉小如等，2012)。
世代長度資料依據BirdLife International (2023)。</t>
  </si>
  <si>
    <t>依據BBS TAIWAN 族群趨勢分析，2011-2021台灣族群趨勢狀態為無顯著變化(-11%;-52.4%~+66.9%)(林大利，未發表)，分析方法見 Lin et al. 2023。
另依據丁宗蘇(2014)比較1992, 2014年玉山地區密度下降0.45。</t>
  </si>
  <si>
    <t>BBS TAIWAN 2019-2021調查數量為34-39隻次(范等人，2022)，依據紀錄(eBird 2023)，懷疑成體數量&gt;2500。</t>
  </si>
  <si>
    <t>特有種。BBS 與丁宗蘇(2014)於玉山地區研究結果於長短期趨勢呈現下降，但程度略有不同。考量族群趨勢不同研究間不一致性，且暫無明顯短期壓力，故調降一級。</t>
  </si>
  <si>
    <t>NT A2b</t>
  </si>
  <si>
    <t>C1
[-1]</t>
  </si>
  <si>
    <t>BirdLife International (2023) Species factsheet: Machlolophus holsti. Downloaded from http://www.birdlife.org on 15/07/2023.</t>
  </si>
  <si>
    <t>小雲雀</t>
  </si>
  <si>
    <t>Alauda gulgula</t>
  </si>
  <si>
    <t>依據BBS TAIWAN 族群趨勢分析，2011-2021台灣族群趨勢狀態為顯著下降(-40.6%;-58.6%~-17.4%)(林大利，未發表)，分析方法見 Lin et al. 2023。目前族群趨勢監測長度仍未達3代14.1年，但依據目前資料推測過去至短期未來3代下降&gt;30%。相當每年平均下降百分比为3.69%。
為寵物鳥貿易常見的鳥種(丁宗蘇，2020)。
世代長度資料依據BirdLife International (2023)。</t>
  </si>
  <si>
    <t>依據BBS TAIWAN 族群趨勢分析，2011-2021台灣族群趨勢狀態為顯著下降(-40.6%;-58.6%~-17.4%)(林大利，未發表)，分析方法見 Lin et al. 2023。相當1代4.7年累積下降 ≈ 0.1592，2代9.4年下降 ≈ 0.30</t>
  </si>
  <si>
    <t>BBS TAIWAN 2019-2021調查數量為234-272隻次(范等人，2022)，依據紀錄(eBird 2023)，懷疑可能&gt;5000。</t>
  </si>
  <si>
    <t>VU A4b</t>
  </si>
  <si>
    <t>A4b; C1</t>
  </si>
  <si>
    <t>BirdLife International (2023) Species factsheet: Alauda gulgula. Downloaded from http://www.birdlife.org on 15/07/2023.</t>
  </si>
  <si>
    <t>斑紋鷦鶯</t>
  </si>
  <si>
    <t>Prinia crinigera striata</t>
  </si>
  <si>
    <t>Prinia striata</t>
  </si>
  <si>
    <t>依據BBS TAIWAN 族群趨勢分析，2011-2021台灣族群趨勢狀態為無顯著變化(-21.7%;-61.6%~+39.1%)(林大利，未發表)，分析方法見 Lin et al. 2023。
世代長度資料依據BirdLife International (2023)。</t>
  </si>
  <si>
    <t>依據BBS TAIWAN 族群趨勢分析，2011-2021台灣族群趨勢狀態為無顯著變化(-21.7%;-61.6%~+39.1%)(林大利，未發表)，分析方法見 Lin et al. 2023。</t>
  </si>
  <si>
    <t>BBS TAIWAN 2019-2021調查數量為21-28隻次(范等人，2022)，由eBird(2023)紀錄情形懷疑繁殖族群量&gt;2500。</t>
  </si>
  <si>
    <t>特有亞種。依據全球分布範圍懷疑族群量應占不超過1%(Birdlife International, 2023)。6年下降&gt;60%，且族群數量應&gt;10000。</t>
  </si>
  <si>
    <t>BirdLife International (2023) Species factsheet: Prinia crinigera. Downloaded from http://www.birdlife.org on 15/07/2023.</t>
  </si>
  <si>
    <t>灰頭鷦鶯</t>
  </si>
  <si>
    <t>Prinia sonitans</t>
  </si>
  <si>
    <t>Prinia flaviventris</t>
  </si>
  <si>
    <t>A,I</t>
  </si>
  <si>
    <t>依據BBS TAIWAN 族群趨勢分析，2011-2021台灣族群趨勢狀態為無顯著變化(-14.8%;-28.3%~+0.9%)(林大利，未發表)，分析方法見 Lin et al. 2023。
根據氣候脆弱性評估，為敏感性跟暴露程度都高，但適應能力低的高度脆弱者(王文千等，2020)。
世代長度資料依據BirdLife International (2023)。</t>
  </si>
  <si>
    <t>依據BBS TAIWAN 族群趨勢分析，2011-2021台灣族群趨勢狀態為無顯著變化(-14.8%;-28.3%~+0.9%)(林大利，未發表)，分析方法見 Lin et al. 2023。</t>
  </si>
  <si>
    <t>BBS TAIWAN 2019-2021調查數量為1194-1513隻次(范等人，2022)，由eBird(2023)紀錄情形懷疑繁殖族群量&gt;&gt;20000。</t>
  </si>
  <si>
    <t>依據全球分布範圍懷疑族群量應占不超過5%(Birdlife International, 2023)</t>
  </si>
  <si>
    <t>BirdLife International (2023) Species factsheet: Prinia sonitans. Downloaded from http://www.birdlife.org on 15/07/2023.</t>
  </si>
  <si>
    <t>褐頭鷦鶯</t>
  </si>
  <si>
    <t>Prinia inornata flavirostris</t>
  </si>
  <si>
    <t>-17</t>
  </si>
  <si>
    <t>依據BBS TAIWAN 族群趨勢分析，2011-2021台灣族群趨勢狀態為顯著下降(-17.8%;-29.3%~-4.4%)(林大利，未發表)，分析方法見 Lin et al. 2023。世代長度資料依據BirdLife International (2023)。</t>
  </si>
  <si>
    <t>依據BBS TAIWAN 族群趨勢分析，2011-2021台灣族群趨勢狀態為顯著下降(-17.8%;-29.3%~-4.4%)(林大利，未發表)，分析方法見 Lin et al. 2023。</t>
  </si>
  <si>
    <t>BBS TAIWAN 2019-2021調查數量為1455-1845隻次(范等人，2022)，由eBird(2023)紀錄情形懷疑繁殖族群量&gt;&gt;20000。</t>
  </si>
  <si>
    <t>特有亞種。依據全球分布範圍懷疑族群量應占不超過5%(Birdlife International, 2023)</t>
  </si>
  <si>
    <t>BirdLife International (2023) Species factsheet: Prinia inornata. Downloaded from http://www.birdlife.org on 15/07/2023.</t>
  </si>
  <si>
    <t>棕扇尾鶯</t>
  </si>
  <si>
    <t>Cisticola juncidis</t>
  </si>
  <si>
    <t>依據BBS TAIWAN 族群趨勢分析，2011-2021台灣族群趨勢狀態為無顯著變化(+6.2%;-16.7%~+38.6%)(林大利，未發表)，分析方法見 Lin et al. 2023。
世代長度資料依據BirdLife International (2023)。</t>
  </si>
  <si>
    <t>依據BBS TAIWAN 族群趨勢分析，2011-2021台灣族群趨勢狀態為無顯著變化(+6.2%;-16.7%~+38.6%)(林大利，未發表)，分析方法見 Lin et al. 2023。</t>
  </si>
  <si>
    <t>BBS TAIWAN 2019-2021調查數量為459-682隻次(范等人，2022)，由eBird(2023)紀錄情形懷疑繁殖族群量&gt;20000。</t>
  </si>
  <si>
    <t>依據全球分布範圍懷疑族群量應占不超過1%(Birdlife International, 2023)</t>
  </si>
  <si>
    <t>BirdLife International (2023) Species factsheet: Cisticola juncidis. Downloaded from http://www.birdlife.org on 15/07/2023.</t>
  </si>
  <si>
    <t>黃頭扇尾鶯</t>
  </si>
  <si>
    <t>Cisticola exilis volitans</t>
  </si>
  <si>
    <t>依據BBS TAIWAN 族群趨勢分析，2011-2021台灣族群趨勢狀態為無顯著變化(+6.2%;-38.9%~+92.5%)(林大利，未發表)，分析方法見 Lin et al. 2023。
世代長度資料依據BirdLife International (2023)。</t>
  </si>
  <si>
    <t>依據BBS TAIWAN 族群趨勢分析，2011-2021台灣族群趨勢狀態為無顯著變化(+6.2%;-38.9%~+92.5%)(林大利，未發表)，分析方法見 Lin et al. 2023。</t>
  </si>
  <si>
    <t>BBS TAIWAN 2019-2021調查數量為84-105隻次(范等人，2022)，由eBird(2023)紀錄情形懷疑繁殖族群量&gt;10000。</t>
  </si>
  <si>
    <t>BirdLife International (2023) Species factsheet: Cisticola exilis. Downloaded from http://www.birdlife.org on 15/07/2023.</t>
  </si>
  <si>
    <t>雙眉葦鶯</t>
  </si>
  <si>
    <t>Acrocephalus bistrigiceps</t>
  </si>
  <si>
    <t>台灣缺乏族群趨勢資訊。全球族群趨勢穩定(Birdlife International, 2023)。</t>
  </si>
  <si>
    <t>由eBird(2023)紀錄情形懷疑度冬+過境族群量&gt;1000。</t>
  </si>
  <si>
    <t>BirdLife International (2023) Species factsheet: Acrocephalus bistrigiceps. Downloaded from http://www.birdlife.org on 15/07/2023.</t>
  </si>
  <si>
    <t>東方大葦鶯</t>
  </si>
  <si>
    <t>Acrocephalus orientalis</t>
  </si>
  <si>
    <t>依據NYBC TAIWAN族群趨勢分析，2014-2022台灣族群趨勢狀態為無顯著變化(-23.8%; -56.0%~+49.2%)(林大利，未發表)，分析方法見 Lin et al. 2023。
主要為過境，沒有族群下降的證據。部分棲地可能受地面光電開發影響。
世代長度資料依據BirdLife International (2023)。</t>
  </si>
  <si>
    <t>依據NYBC TAIWAN族群趨勢分析，2014-2022台灣族群趨勢狀態為無顯著變化(-23.8%; -56.0%~+49.2%)(林大利，未發表)，分析方法見 Lin et al. 2023。主要為過境，沒有族群下降的證據。
全球族群趨勢下降，但程度不明(Birdlife International, 2023)。</t>
  </si>
  <si>
    <t>由eBird(2023)紀錄情形懷疑度冬+過境族群量&gt;2500。</t>
  </si>
  <si>
    <t>IUCN 尚未評估</t>
  </si>
  <si>
    <t>BirdLife International (2023) Species factsheet: Acrocephalus orientalis. Downloaded from http://www.birdlife.org on 15/07/2023.</t>
  </si>
  <si>
    <t>北蝗鶯</t>
  </si>
  <si>
    <t>Helopsaltes ochotensis</t>
  </si>
  <si>
    <t>台灣缺乏族群趨勢資訊。有可能面臨棲地減少的壓力，世代長度資料依據BirdLife International (2023)。部分棲地可能受地面光電開發影響。</t>
  </si>
  <si>
    <t>台灣缺乏族群趨勢資訊。
全球族群趨勢下降，但程度不明(Birdlife International, 2023)。</t>
  </si>
  <si>
    <t>不容易觀察，但由eBird(2023)紀錄情形懷疑度冬與過境族群量&gt;1000。</t>
  </si>
  <si>
    <t>依據全球分布範圍懷疑台灣可能位於主要過境路線，懷疑族群量占不超過5%(Birdlife International, 2023)</t>
  </si>
  <si>
    <t>BirdLife International (2023) Species factsheet: Helopsaltes ochotensis. Downloaded from http://www.birdlife.org on 15/07/2023.</t>
  </si>
  <si>
    <t>臺灣叢樹鶯</t>
  </si>
  <si>
    <t>Locustella alishanensis</t>
  </si>
  <si>
    <t>依據BBS TAIWAN 族群趨勢分析，2011-2021台灣族群趨勢狀態為無顯著變化(+28.1%;-15.6%~+97.9%)(林大利, 未發表)，分析方法見 Lin et al. 2023。
根據氣候脆弱性評估，為敏感性跟暴露程度都高，但適應能力低的高度脆弱者(王文千等，2020)。
世代長度資料依據BirdLife International (2023)。</t>
  </si>
  <si>
    <t>依據BBS TAIWAN 族群趨勢分析，2011-2021台灣族群趨勢狀態為無顯著變化(+28.1%;-15.6%~+97.9%)(林大利, 未發表)，分析方法見 Lin et al. 2023。</t>
  </si>
  <si>
    <t>BBS TAIWAN 2019-2021調查數量為131-163隻次(范等人，2022)，由eBird(2023)紀錄情形懷疑繁殖族群量&gt;10000。</t>
  </si>
  <si>
    <t>BirdLife International (2023) Species factsheet: Locustella alishanensis. Downloaded from http://www.birdlife.org on 15/07/2023.</t>
  </si>
  <si>
    <t>臺灣鷦眉</t>
  </si>
  <si>
    <t>Pnoepyga formosana</t>
  </si>
  <si>
    <t>+82</t>
  </si>
  <si>
    <t>依據BBS TAIWAN 族群趨勢分析，2011-2021台灣族群趨勢狀態為顯著上升(+82%;+13.4%~+189.9%)(林大利，未發表)，分析方法見 Lin et al. 2023。
世代長度資料依據BirdLife International (2023)。</t>
  </si>
  <si>
    <t>依據BBS TAIWAN 族群趨勢分析，2011-2021台灣族群趨勢狀態為顯著上升(+82%;+13.4%~+189.9%)(林大利，未發表)，分析方法見 Lin et al. 2023。</t>
  </si>
  <si>
    <t>BBS TAIWAN 2019-2021調查數量為126-176隻次(范等人，2022)，由eBird(2023)紀錄情形懷疑繁殖族群量&gt;10000。</t>
  </si>
  <si>
    <t>BirdLife International (2023) Species factsheet: Pnoepyga formosana. Downloaded from http://www.birdlife.org on 15/07/2023.</t>
  </si>
  <si>
    <t>棕沙燕</t>
  </si>
  <si>
    <t>Riparia chinensis</t>
  </si>
  <si>
    <t>+98</t>
  </si>
  <si>
    <t>依據BBS TAIWAN 族群趨勢分析，2011-2021台灣族群趨勢狀態為顯著上升(+98.7%;+9.2%~+272.1%)(林大利，未發表)，分析方法見 Lin et al. 2023。
根據氣候脆弱性評估，為敏感性跟暴露程度都高，但適應能力低的高度脆弱者(王文千等，2020)。
世代長度資料依據BirdLife International (2023)。</t>
  </si>
  <si>
    <t>依據BBS TAIWAN 族群趨勢分析，2011-2021台灣族群趨勢狀態為顯著上升(+98.7%;+9.2%~+272.1%)(林大利，未發表)，分析方法見 Lin et al. 2023。</t>
  </si>
  <si>
    <t>BBS TAIWAN 2019-2021調查數量為451-763隻次(范等人，2022)，廣泛分布且數量多，懷疑成體數量&gt;&gt;10000。</t>
  </si>
  <si>
    <t>BirdLife International (2023) Species factsheet: Riparia chinensis. Downloaded from http://www.birdlife.org on 15/07/2023.</t>
  </si>
  <si>
    <t>家燕</t>
  </si>
  <si>
    <t>Hirundo rustica</t>
  </si>
  <si>
    <t>依據BBS TAIWAN 族群趨勢分析，2011-2021台灣族群趨勢狀態為無顯著變化(+27%;-7.1%~+74.3%)(林大利，未發表)，分析方法見 Lin et al. 2023。
兼具夏繁殖、過境與度冬屬性。
世代長度資料依據BirdLife International (2023)。</t>
  </si>
  <si>
    <t>依據BBS TAIWAN 族群趨勢分析，2011-2021台灣族群趨勢狀態為無顯著變化(+27%;-7.1%~+74.3%)(林大利，未發表)，分析方法見 Lin et al. 2023。
全球族群趨勢下降，但東亞澳地區不明(Birdlife International, 2023)。</t>
  </si>
  <si>
    <t>BBS TAIWAN 2019-2021調查數量為2383-3850隻次(范等人，2022)，依據紀錄分布(eBird 2023)，懷疑數量&gt;20000</t>
  </si>
  <si>
    <t>BirdLife International (2023) Species factsheet: Hirundo rustica. Downloaded from http://www.birdlife.org on 15/07/2023.</t>
  </si>
  <si>
    <t>洋燕</t>
  </si>
  <si>
    <t>Hirundo javanica</t>
  </si>
  <si>
    <t>Hirundo tahitica</t>
  </si>
  <si>
    <t>依據BBS TAIWAN 族群趨勢分析，2011-2021台灣族群趨勢狀態為顯著下降(-23%;-39.4%~-3.4%)(林大利，未發表)，分析方法見 Lin et al. 2023。利用eBird資料分析2018-2022年間趨勢，則尚未見顯著的下降趨勢。顯示不同棲地間可能出現不同狀況，需特別注意。綜合考量，懷疑在過去至短期未來3代族群可能下降&gt;20%，但未達30%，且尚無明確停止證據。
世代長度資料依據BirdLife International (2023)。</t>
  </si>
  <si>
    <t>依據BBS TAIWAN 族群趨勢分析，2011-2021台灣族群趨勢狀態為顯著下降(-23%;-39.4%~-3.4%)(林大利，未發表)，分析方法見 Lin et al. 2023。
全球族群趨勢上升(Birdlife International, 2023)。</t>
  </si>
  <si>
    <t>BBS TAIWAN 2019-2021調查數量為2243-2718隻次(范等人，2022)，依據紀錄分布(eBird 2023)，懷疑數量&gt;20000</t>
  </si>
  <si>
    <t>依據Birdlife International (2023)分布範圍懷疑台灣族群量不超過全球總量20%。</t>
  </si>
  <si>
    <t>NT A4b</t>
  </si>
  <si>
    <t>A4b</t>
  </si>
  <si>
    <t>BirdLife International (2023) Species factsheet: Hirundo javanica. Downloaded from http://www.birdlife.org on 15/07/2023.</t>
  </si>
  <si>
    <t>赤腰燕</t>
  </si>
  <si>
    <t>Cecropis daurica striolata</t>
  </si>
  <si>
    <t>Cecropis striolata</t>
  </si>
  <si>
    <t>依據BBS TAIWAN 族群趨勢分析，2011-2021台灣族群趨勢狀態為無顯著變化(-11.9%;-38.8%~+28.3%)(林大利，未發表)，分析方法見 Lin et al. 2023。
世代長度資料依據BirdLife International (2023)。</t>
  </si>
  <si>
    <t>依據BBS TAIWAN 族群趨勢分析，2011-2021台灣族群趨勢狀態為無顯著變化(-11.9%;-38.8%~+28.3%)(林大利，未發表)，分析方法見 Lin et al. 2023。</t>
  </si>
  <si>
    <t>BBS TAIWAN 2019-2021調查數量為1094-1393隻次(范等人，2022)，依據紀錄分布(eBird 2023)，懷疑數量&gt;20000</t>
  </si>
  <si>
    <t>BirdLife International (2023) Species factsheet: Cecropis daurica. Downloaded from http://www.birdlife.org on 15/07/2023.</t>
  </si>
  <si>
    <t>東方毛腳燕</t>
  </si>
  <si>
    <t>Delichon dasypus</t>
  </si>
  <si>
    <t>依據BBS TAIWAN 族群趨勢分析，2011-2021台灣族群趨勢狀態為無顯著變化(-14.7%;-69.8%~+106.7%)(林大利，未發表)，分析方法見 Lin et al. 2023。
世代長度資料依據BirdLife International (2023)。</t>
  </si>
  <si>
    <t>依據BBS TAIWAN 族群趨勢分析，2011-2021台灣族群趨勢狀態為無顯著變化(-14.7%;-69.8%~+106.7%)(林大利，未發表)，分析方法見 Lin et al. 2023。</t>
  </si>
  <si>
    <t>BBS TAIWAN 2019-2021調查數量為420-552隻次(范等人，2022)，分布廣泛且數量多，懷疑成體&gt;20000。</t>
  </si>
  <si>
    <t>BirdLife International (2023) Species factsheet: Delichon dasypus. Downloaded from http://www.birdlife.org on 15/07/2023.</t>
  </si>
  <si>
    <t>白環鸚嘴鵯</t>
  </si>
  <si>
    <t>Spizixos semitorques cinereicapillus</t>
  </si>
  <si>
    <t>依據BBS TAIWAN 族群趨勢分析，2011-2021台灣族群趨勢狀態為無顯著變化(+19.7%;-8.7%~+60.4%)(林大利，未發表)，分析方法見 Lin et al. 2023。
世代長度資料依據BirdLife International (2023)。</t>
  </si>
  <si>
    <t>依據BBS TAIWAN 族群趨勢分析，2011-2021台灣族群趨勢狀態為無顯著變化(+19.7%;-8.7%~+60.4%)(林大利，未發表)，分析方法見 Lin et al. 2023。</t>
  </si>
  <si>
    <t>BBS TAIWAN 2019-2021調查數量為311-394隻次(范等人，2022)，由eBird(2023)紀錄情形懷疑繁殖族群量&gt;10000。</t>
  </si>
  <si>
    <t>特有亞種，依據Birdlife International (2023)分布範圍懷疑台灣族群量不超過全球總量20%。</t>
  </si>
  <si>
    <t>BirdLife International (2023) Species factsheet: Spizixos semitorques. Downloaded from http://www.birdlife.org on 15/07/2023.</t>
  </si>
  <si>
    <t>烏頭翁</t>
  </si>
  <si>
    <t>Pycnonotus taivanus</t>
  </si>
  <si>
    <t>D,K,B</t>
  </si>
  <si>
    <t>依據BBS TAIWAN 族群趨勢分析，2011-2021台灣族群趨勢狀態為無顯著變化(-2.1%;-20.3%~+21.4%)，BBS資料分析雜交狀況亦無顯著變化(+71.3%; -35.0%~+856.1%)(林大利，未發表)，分析方法見 Lin et al. 2023。
近年烏頭翁分布範圍內的白頭翁出現地點已減少，應為遏止放生的成果。但雜頭翁的出沒區域除了從宜蘭南澳到花蓮市區和屏東恆春以外，近年更擴張到台東市區、花蓮瑞穗到台東池上，顯示雜交子代的分佈仍逐漸擴張。但目前烏頭翁的分布範圍未有明顯縮減，雜交子代的基因汙染程度仍有待釐清(邱與呂，2022)。由雜頭翁分布範圍擴張持續增加的情形，懷疑分布範圍或占有面積3代下降20%。
世代長度資料依據BirdLife International (2023)。</t>
  </si>
  <si>
    <t>雜交子代的分佈仍逐漸擴張，有造成影響的風險。</t>
  </si>
  <si>
    <t>依據BBS TAIWAN 族群趨勢分析，2011-2021台灣族群趨勢狀態為無顯著變化(-2.1%;-20.3%~+21.4%)，BBS資料分析雜交狀況亦無顯著變化(+71.3%; -35.0%~+856.1%)(林大利，未發表)，分析方法見 Lin et al. 2023。</t>
  </si>
  <si>
    <t>BBS TAIWAN 2019-2021調查數量為1579-2025隻次(范等人，2022)，由eBird(2023)紀錄情形懷疑繁殖族群量&gt;20000。</t>
  </si>
  <si>
    <t>特有種。本種主要因放生、雜交壓力導致分布範圍下降，未來趨勢在15-30%之間。(論壇之後修正)</t>
  </si>
  <si>
    <t>NT A2ce</t>
  </si>
  <si>
    <t>A2ce</t>
  </si>
  <si>
    <t>BirdLife International (2023) Species factsheet: Pycnonotus taivanus. Downloaded from http://www.birdlife.org on 15/07/2023.</t>
  </si>
  <si>
    <t>邱承慶、呂翊維。2022年烏頭翁雜交現況調查。2023 動物行為、生態暨環境教育研討會。</t>
  </si>
  <si>
    <t>白頭翁</t>
  </si>
  <si>
    <t>Pycnonotus sinensis formosae</t>
  </si>
  <si>
    <t>-15</t>
  </si>
  <si>
    <t>B,K,D,N,I</t>
  </si>
  <si>
    <t>依據BBS TAIWAN 族群趨勢分析，2011-2021台灣族群趨勢狀態為顯著下降(-15.2%;-22.8%~-6.9%)(林大利，未發表)，分析方法見 Lin et al. 2023。
近期仍為為常被捕捉供宗教儀式使用的鳥種(丁宗蘇，2020)與鳥店常見鳥種(林瑞興個人觀察)。路殺(林德恩等，2021)與窗殺(謝季恆，私人通訊)的回報頻率高。根據氣候脆弱性評估，為敏感性跟暴露程度都高，但適應能力低的高度脆弱者(王文千等，2020)。
世代長度資料依據BirdLife International (2023)。</t>
  </si>
  <si>
    <t>依據BBS TAIWAN 族群趨勢分析，2011-2021台灣族群趨勢狀態為顯著下降(-15.2%;-22.8%~-6.9%)(林大利，未發表)，分析方法見 Lin et al. 2023。</t>
  </si>
  <si>
    <t>BBS TAIWAN 2019-2021調查數量為11399-13894隻次(范等人，2022)，由eBird(2023)紀錄情形懷疑繁殖族群量&gt;20000。</t>
  </si>
  <si>
    <t>特有亞種。依據分布面積，本種臺灣族群量應占整體群群量20%以下(Birdlife International, 2023)。</t>
  </si>
  <si>
    <t>BirdLife International (2023) Species factsheet: Pycnonotus sinensis. Downloaded from http://www.birdlife.org on 15/07/2023.</t>
  </si>
  <si>
    <t>紅嘴黑鵯</t>
  </si>
  <si>
    <t>Hypsipetes leucocephalus nigerrimus</t>
  </si>
  <si>
    <t>+21</t>
  </si>
  <si>
    <t>依據BBS TAIWAN 族群趨勢分析，2011-2021台灣族群趨勢狀態為顯著上升(+21.8%;+6.6%~+39.5%)(林大利，未發表)，分析方法見 Lin et al. 2023。
近期仍為鳥店常見鳥種(林瑞興個人觀察)。窗殺的回報頻率高(謝季恆，私人通訊)。金門近年開始建立族群，但亞種不明。
世代長度資料依據BirdLife International (2023)。</t>
  </si>
  <si>
    <t>依據BBS TAIWAN 族群趨勢分析，2011-2021台灣族群趨勢狀態為顯著上升(+21.8%;+6.6%~+39.5%)(林大利，未發表)，分析方法見 Lin et al. 2023。</t>
  </si>
  <si>
    <t>BBS TAIWAN 2019-2021調查數量為5038-7024隻次(范等人，2022)，由eBird(2023)紀錄情形懷疑繁殖族群量&gt;20000。</t>
  </si>
  <si>
    <t>特有亞種。依據分布面積，本種臺灣族群量應占整體群群量201%以下(Birdlife International, 2023)。</t>
  </si>
  <si>
    <t>BirdLife International (2023) Species factsheet: Hypsipetes leucocephalus. Downloaded from http://www.birdlife.org on 15/07/2023.</t>
  </si>
  <si>
    <t>棕耳鵯</t>
  </si>
  <si>
    <t>Hypsipetes amaurotis stejnegeri</t>
  </si>
  <si>
    <t>台灣繁殖族群於蘭嶼、綠島及龜山島普遍，但欠缺族群資訊。
世代長度資料依據BirdLife International (2023)。</t>
  </si>
  <si>
    <t>OAOO採用eBird(2023)與TBN(2022)資料。OEOO以蘭嶼+綠島+龜山島面積估計。</t>
  </si>
  <si>
    <t>以蘭嶼+綠島+龜山島估計。</t>
  </si>
  <si>
    <t>台灣繁殖族群於蘭嶼、綠島及龜山島普遍，但欠缺族群資訊。</t>
  </si>
  <si>
    <t>依據林瑞興觀察經驗，每百公頃以40-100隻估計。占據50平方公里，成體數量&gt;2500。</t>
  </si>
  <si>
    <t>特有亞種。依據分布面積，本種臺灣族群量應占整體群群量1%以下(Birdlife International, 2023)。</t>
  </si>
  <si>
    <t>BirdLife International (2023) Species factsheet: Hypsipetes amaurotis. Downloaded from http://www.birdlife.org on 15/07/2023.</t>
  </si>
  <si>
    <t>黃眉柳鶯</t>
  </si>
  <si>
    <t>Phylloscopus inornatus</t>
  </si>
  <si>
    <t>依據NYBC TAIWAN族群趨勢分析，2014-2022台灣族群趨勢狀態為無顯著變化(-1.6%; -33.8%~+43.7%)(林大利，未發表)，分析方法見 Lin et al. 2023。
世代長度資料依據BirdLife International (2023)。</t>
  </si>
  <si>
    <t>依據NYBC TAIWAN族群趨勢分析，2014-2022台灣族群趨勢狀態為無顯著變化(-1.6%; -33.8%~+43.7%)(林大利，未發表)，分析方法見 Lin et al. 2023。</t>
  </si>
  <si>
    <t>由eBird(2023)紀錄情形懷疑度冬+過境族群量&gt;10000。</t>
  </si>
  <si>
    <t>依據全球分布範圍懷疑族群量應占不超過1%(Birdlife International, 2023)。</t>
  </si>
  <si>
    <t>BirdLife International (2023) Species factsheet: Phylloscopus inornatus. Downloaded from http://www.birdlife.org on 15/07/2023.</t>
  </si>
  <si>
    <t>褐色柳鶯</t>
  </si>
  <si>
    <t>Phylloscopus fuscatus</t>
  </si>
  <si>
    <t>依據NYBC TAIWAN族群趨勢分析，2014-2022台灣族群趨勢狀態為無顯著變化(+2.7%; -57.7%~+164.1%)(林大利，未發表)，分析方法見 Lin et al. 2023。
世代長度資料依據BirdLife International (2023)。</t>
  </si>
  <si>
    <t>依據NYBC TAIWAN族群趨勢分析，2014-2022台灣族群趨勢狀態為無顯著變化(+2.7%; -57.7%~+164.1%)(林大利，未發表)，分析方法見 Lin et al. 2023。
全球族群趨勢穩定(Birdlife International, 2023)。</t>
  </si>
  <si>
    <t>由eBird(2023)紀錄情形懷疑度冬+過境族群量&gt;2500</t>
  </si>
  <si>
    <t>BirdLife International (2023) Species factsheet: Phylloscopus fuscatus. Downloaded from http://www.birdlife.org on 15/07/2023.</t>
  </si>
  <si>
    <t>飯島柳鶯</t>
  </si>
  <si>
    <t>Phylloscopus ijimae</t>
  </si>
  <si>
    <t>缺乏族群趨勢資訊。臺灣位於主要遷徙路徑上，雖然每年紀錄相當有限，但主要應為觀察與辨識不容易之故。台灣目前無特殊威脅。臺灣推測可能為度冬地之一(BirdLife international 2016, 劉小如等 2012)。繁殖地資料顯示族群數量下降中，主要威脅可能來自繁殖地與度冬地消失的綜合影響，但整體而言，資訊十分缺乏，世代長度資料依據BirdLife International (2023)。</t>
  </si>
  <si>
    <t>台灣缺乏趨勢資料。
繁殖地資料顯示族群數量下降中，未來3代預計減少10-19%，(BirdLife Inernational 2023)。</t>
  </si>
  <si>
    <t>eBird(2023)紀錄情形，紀錄非常有限，然而由遷徙路徑判斷，度冬+過境數量&gt;50。</t>
  </si>
  <si>
    <t>It is estimated to number 2,500-9,999 mature individuals, equating to 3,750-14,999 individuals in total, rounded here to 3,500-15,000 individuals(Birdlife International, 2023)。數量估計有高度不確定性，另由於遷徙特性且台灣無特定威脅，降1級。</t>
  </si>
  <si>
    <t>BirdLife International (2023) Species factsheet: Phylloscopus ijimae. Downloaded from http://www.birdlife.org on 15/07/2023.</t>
  </si>
  <si>
    <t>極北柳鶯</t>
  </si>
  <si>
    <t>Phylloscopus borealis</t>
  </si>
  <si>
    <t>依據NYBC TAIWAN族群趨勢分析日本/堪察加/極北複合種，2014-2022台灣族群趨勢狀態為無顯著變化(+28%; -2.5%~+65.5%)(林大利，未發表)，分析方法見 Lin et al. 2023。
未有族群下降證據。(日本/堪察加/極北複合種處理，但依據台灣春季歌聲以極北柳鶯為主要)
世代長度資料依據BirdLife International (2023)。</t>
  </si>
  <si>
    <t>依據NYBC TAIWAN族群趨勢分析日本/堪察加/極北複合種，2014-2022台灣族群趨勢狀態為無顯著變化(+28%; -2.5%~+65.5%)(林大利，未發表)，分析方法見 Lin et al. 2023。
未有族群下降證據。(日本/堪察加/極北複合種處理，但依據台灣春季歌聲以極北柳鶯為主要)。全球族群趨勢上升(Birdlife International, 2023)。</t>
  </si>
  <si>
    <t>由eBird(2012)紀錄情形懷疑度冬+過境族群量&gt;10000。</t>
  </si>
  <si>
    <t>依據全球分布範圍懷疑族群量應占不超過1%(Birdlife International, 2023)。台灣度冬+過境數量可能再1-5%。</t>
  </si>
  <si>
    <t>BirdLife International (2023) Species factsheet: Phylloscopus borealis. Downloaded from http://www.birdlife.org on 15/07/2023.</t>
  </si>
  <si>
    <t>短尾鶯</t>
  </si>
  <si>
    <t>Urosphena squameiceps</t>
  </si>
  <si>
    <t>台灣缺乏趨勢資料。
全球族群趨勢穩定(Birdlife International, 2023)。</t>
  </si>
  <si>
    <t>由eBird(2023)紀錄情形，考慮習性，懷疑度冬與過過境族群量&gt;1000。</t>
  </si>
  <si>
    <t>BirdLife International (2023) Species factsheet: Urosphena squameiceps. Downloaded from http://www.birdlife.org on 15/07/2023.</t>
  </si>
  <si>
    <t>棕面鶯</t>
  </si>
  <si>
    <t>Abroscopus albogularis</t>
  </si>
  <si>
    <t>X,B</t>
  </si>
  <si>
    <t>依據BBS TAIWAN 族群趨勢分析，2011-2021台灣族群趨勢狀態為無顯著變化(-7.4%;-25.8%~+14%)(林大利，未發表)，分析方法見 Lin et al. 2023。
鳥店中不算少見(林瑞興個人觀察)。
世代長度資料依據BirdLife International (2023)。</t>
  </si>
  <si>
    <t>依據BBS TAIWAN 族群趨勢分析，2011-2021台灣族群趨勢狀態為無顯著變化(-7.4%;-25.8%~+14%)(林大利，未發表)，分析方法見 Lin et al. 2023。</t>
  </si>
  <si>
    <t>BBS TAIWAN 2019-2021調查數量為672-765隻次(范等人，2022)，由eBird(2023)紀錄情形懷疑繁殖族群量&gt;20000。</t>
  </si>
  <si>
    <t>依據分布面積，本種臺灣族群量應占整體群群量5%以下(Birdlife International, 2023)。</t>
  </si>
  <si>
    <t>BirdLife International (2023) Species factsheet: Abroscopus albogularis. Downloaded from http://www.birdlife.org on 15/07/2023.</t>
  </si>
  <si>
    <t>日本樹鶯</t>
  </si>
  <si>
    <t>Horornis diphone</t>
  </si>
  <si>
    <t>台灣缺乏趨勢資料。
全球族群數量尚稱穩定(Birdlife International, 2023)。</t>
  </si>
  <si>
    <t>由eBird(2023)紀錄情形懷疑度冬與過過境族群量&gt;1000。</t>
  </si>
  <si>
    <t>BirdLife International (2023) Species factsheet: Horornis diphone. Downloaded from http://www.birdlife.org on 15/07/2023.</t>
  </si>
  <si>
    <t>遠東樹鶯</t>
  </si>
  <si>
    <t>Horornis canturians</t>
  </si>
  <si>
    <t>依據NYBC TAIWAN族群趨勢分析，2014-2022台灣族群趨勢狀態為無顯著變化(+33.9%; -23.2%~+148.6%)(林大利，未發表)，分析方法見 Lin et al. 2023。
世代長度資料依據BirdLife International (2023)。</t>
  </si>
  <si>
    <t>依據NYBC TAIWAN族群趨勢分析，2014-2022台灣族群趨勢狀態為無顯著變化(+33.9%; -23.2%~+148.6%)(林大利，未發表)，分析方法見 Lin et al. 2023。
全球族群趨勢穩定(Birdlife International, 2023)。</t>
  </si>
  <si>
    <t>由eBird(2023)紀錄情形懷疑度冬與過過境族群量&gt;10000。</t>
  </si>
  <si>
    <t>依據全球分布範圍懷疑族群量應占不超過5%(Birdlife International, 2023)。</t>
  </si>
  <si>
    <t>BirdLife International (2023) Species factsheet: Horornis canturians. Downloaded from http://www.birdlife.org on 15/07/2023.</t>
  </si>
  <si>
    <t>小鶯</t>
  </si>
  <si>
    <t>Horornis fortipes robustipes</t>
  </si>
  <si>
    <t>X,A</t>
  </si>
  <si>
    <t>依據BBS TAIWAN 族群趨勢分析，2011-2021台灣族群趨勢狀態為無顯著變化(-26.1%;-52.9%~+12%)(林大利，未發表)，分析方法見 Lin et al. 2023。
世代長度資料依據BirdLife International (2023)。</t>
  </si>
  <si>
    <t>依據BBS TAIWAN 族群趨勢分析，2011-2021台灣族群趨勢狀態為無顯著變化(-26.1%;-52.9%~+12%)(林大利，未發表)，分析方法見 Lin et al. 2023。</t>
  </si>
  <si>
    <t>由eBird(2023)紀錄情形懷疑繁殖族群量&gt;10000。</t>
  </si>
  <si>
    <t>特有亞種。依據分布面積，本種臺灣族群量應占整體群群量5%以下(Birdlife International, 2023)。</t>
  </si>
  <si>
    <t>BirdLife International (2023) Species factsheet: Horornis fortipes. Downloaded from http://www.birdlife.org on 15/07/2023.</t>
  </si>
  <si>
    <t>深山鶯</t>
  </si>
  <si>
    <t xml:space="preserve">Horornis acanthizoides concolor </t>
  </si>
  <si>
    <t>-28</t>
  </si>
  <si>
    <t>依據BBS TAIWAN 族群趨勢分析，2011-2021台灣族群趨勢狀態為顯著下降(-28.4%;-45.6%~-7.3%)(林大利，未發表)，分析方法見 Lin et al. 2023。
世代長度資料依據BirdLife International (2023)。</t>
  </si>
  <si>
    <t>依據BBS TAIWAN 族群趨勢分析，2011-2021台灣族群趨勢狀態為顯著下降(-28.4%;-45.6%~-7.3%)(林大利，未發表)，分析方法見 Lin et al. 2023。</t>
  </si>
  <si>
    <t>BBS TAIWAN 2019-2021調查數量為274-441隻次(范等人，2022)，由eBird(2023)紀錄情形懷疑繁殖族群量&gt;20000。</t>
  </si>
  <si>
    <t>A2b</t>
  </si>
  <si>
    <t>BirdLife International (2023) Species factsheet: Horornis acanthizoides. Downloaded from http://www.birdlife.org on 15/07/2023.</t>
  </si>
  <si>
    <t>紅頭山雀</t>
  </si>
  <si>
    <t>Aegithalos concinnus</t>
  </si>
  <si>
    <t>依據BBS TAIWAN 族群趨勢分析，2011-2021台灣族群趨勢狀態為無顯著變化(-0.6%;-41.4%~+66.9%)(林大利，未發表)，分析方法見 Lin et al. 2023。
近期仍為鳥店常見鳥種(林瑞興個人觀察)。
世代長度資料依據BirdLife International (2023)。</t>
  </si>
  <si>
    <t>依據BBS TAIWAN 族群趨勢分析，2011-2021台灣族群趨勢狀態為無顯著變化(-0.6%;-41.4%~+66.9%)(林大利，未發表)，分析方法見 Lin et al. 2023。</t>
  </si>
  <si>
    <t>BBS TAIWAN 2019-2021調查數量為276-516隻次(范等人，2022)，依據紀錄分布(eBird 2023)，懷疑數量&gt;20000</t>
  </si>
  <si>
    <t>BirdLife International (2023) Species factsheet: Aegithalos concinnus. Downloaded from http://www.birdlife.org on 15/07/2023.</t>
  </si>
  <si>
    <t>褐頭花翼</t>
  </si>
  <si>
    <t>Fulvetta formosana</t>
  </si>
  <si>
    <t>依據BBS TAIWAN 族群趨勢分析，2011-2021台灣族群趨勢狀態為無顯著變化(-7.6%;-42.5%~+44.7%)(林大利，未發表)，分析方法見 Lin et al. 2023。
世代長度資料依據BirdLife International (2023)。</t>
  </si>
  <si>
    <t>依據BBS TAIWAN 族群趨勢分析，2011-2021台灣族群趨勢狀態為無顯著變化(-7.6%;-42.5%~+44.7%)(林大利，未發表)，分析方法見 Lin et al. 2023。</t>
  </si>
  <si>
    <t>BirdLife International (2023) Species factsheet: Fulvetta formosana. Downloaded from http://www.birdlife.org on 15/07/2023.</t>
  </si>
  <si>
    <t>黃羽鸚嘴</t>
  </si>
  <si>
    <t>Suthora verreauxi morrisoniana</t>
  </si>
  <si>
    <t>依據BBS TAIWAN 族群趨勢分析，2011-2021台灣族群趨勢狀態為無顯著變化(-53.5%;-89%~+64.3%)(林大利，未發表)，分析方法見 Lin et al. 2023。
世代長度資料依據BirdLife International (2023)。</t>
  </si>
  <si>
    <t>依據BBS TAIWAN 族群趨勢分析，2011-2021台灣族群趨勢狀態為無顯著變化(-53.5%;-89%~+64.3%)(林大利，未發表)，分析方法見 Lin et al. 2023。</t>
  </si>
  <si>
    <t>BBS TAIWAN 2019-2021調查數量為9-21隻次(范等人，2022)。但依據 eBird (2023)及林瑞興個人觀察經驗，族群數&gt;10000</t>
  </si>
  <si>
    <t>BirdLife International (2023) Species factsheet: Suthora verreauxi. Downloaded from http://www.birdlife.org on 15/07/2023.</t>
  </si>
  <si>
    <t>粉紅鸚嘴</t>
  </si>
  <si>
    <t xml:space="preserve">Suthora webbiana bulomacha
</t>
  </si>
  <si>
    <t>Sinosuthora webbiana bulomacha</t>
  </si>
  <si>
    <t>-60</t>
  </si>
  <si>
    <t>依據BBS TAIWAN 族群趨勢分析，2011-2021台灣族群趨勢狀態為顯著下降(-68.4%;-87.5%~-24.1%)(林大利，未發表)，分析方法見 Lin et al. 2023。利用eBird資料分析2018-2022年間趨勢，年間下降係數達-0.109 (-0.24627095~0.02942585)。不同資料皆顯示近期族群應有明顯下降。BBS監測長度已接近3代13.8年，推測過去到未來3代下降約60%。
主要威脅可能來自棲地縮減，需進一步研究。
世代長度資料依據BirdLife International (2023)。</t>
  </si>
  <si>
    <t>依據BBS TAIWAN 族群趨勢分析，2011-2021台灣族群趨勢狀態為顯著下降(-68.4%;-87.5%~-24.1%)(林大利，未發表)，分析方法見 Lin et al. 2023。</t>
  </si>
  <si>
    <t>BBS TAIWAN 2019-2021調查數量為95-153隻次(范等人，2022)，由eBird(2023)紀錄情形懷疑繁殖族群量&gt;20000</t>
  </si>
  <si>
    <t>依據全球分布範圍懷疑族群量應占不超過5%(Birdlife International, 2023)。族群數量應&gt;20000。</t>
  </si>
  <si>
    <t>EN A4b</t>
  </si>
  <si>
    <t>BirdLife International (2023) Species factsheet: Suthora webbiana. Downloaded from http://www.birdlife.org on 15/07/2023.</t>
  </si>
  <si>
    <t>冠羽畫眉</t>
  </si>
  <si>
    <t>Yuhina brunneiceps</t>
  </si>
  <si>
    <t>依據BBS TAIWAN 族群趨勢分析，2011-2021台灣族群趨勢狀態為無顯著變化(+3.5%;-27.9%~+45.8%)(林大利，未發表)，分析方法見 Lin et al. 2023。
世代長度資料依據BirdLife International (2023)。</t>
  </si>
  <si>
    <t>依據BBS TAIWAN 族群趨勢分析，2011-2021台灣族群趨勢狀態為無顯著變化(+3.5%;-27.9%~+45.8%)(林大利，未發表)，分析方法見 Lin et al. 2023。</t>
  </si>
  <si>
    <t>BBS TAIWAN 2019-2021調查數量為1794-2201隻次(范等人，2022)，由eBird(2023)紀錄情形懷疑繁殖族群量&gt;&gt;20000。</t>
  </si>
  <si>
    <t>BirdLife International (2023) Species factsheet: Yuhina brunneiceps. Downloaded from http://www.birdlife.org on 15/07/2023.</t>
  </si>
  <si>
    <t>斯氏繡眼</t>
  </si>
  <si>
    <t>Zosterops simplex</t>
  </si>
  <si>
    <t>B,D,N</t>
  </si>
  <si>
    <t>依據BBS TAIWAN 族群趨勢分析，2011-2021台灣族群趨勢狀態為無顯著變化(+1.3%;-17.2%~+23.5%)(林大利，未發表)，分析方法見 Lin et al. 2023。
為寵物鳥貿易常見的鳥種(丁宗蘇，2020)。此外，飼鳥業者亦進口許多外國的繡眼鳥，有可能與台灣原生的綠繡眼雜交，造成非天然的基因交流(劉小如等，2012)。路殺(林德恩等，2021)與窗殺(謝季恆，私人通訊)的回報頻率高。
世代長度資料依據BirdLife International (2023)。</t>
  </si>
  <si>
    <t>依據BBS TAIWAN 族群趨勢分析，2011-2021台灣族群趨勢狀態為無顯著變化(+1.3%;-17.2%~+23.5%)(林大利，未發表)，分析方法見 Lin et al. 2023。</t>
  </si>
  <si>
    <t>BBS TAIWAN 2019-2021調查數量為5050-6104隻次(范等人，2022)，由eBird(2023)紀錄情形懷疑繁殖族群量&gt;&gt;20000。</t>
  </si>
  <si>
    <t>依據Birdlife International (2023)，懷疑台灣族群量比例占全球族群量20%以下。訪問族群甚少。</t>
  </si>
  <si>
    <t>BirdLife International (2023) Species factsheet: Zosterops simplex. Downloaded from http://www.birdlife.org on 15/07/2023.</t>
  </si>
  <si>
    <t>日菲繡眼</t>
  </si>
  <si>
    <t>Zosterops japonicus</t>
  </si>
  <si>
    <t>於綠島、龜山島有繁殖族群，但亞種不明(趙萱，2023)。無特殊族群下降壓力。</t>
  </si>
  <si>
    <t>綠島+龜山島面積</t>
  </si>
  <si>
    <t>族群數量不明，但應有1000隻以上。</t>
  </si>
  <si>
    <t>依據BirdLIfe International (2023)分布面積，懷疑台灣族群量比例占全球族群量1%以下。另有少許遷徙族群。</t>
  </si>
  <si>
    <t>NE</t>
  </si>
  <si>
    <t>BirdLife International (2023) Species factsheet: Zosterops japonicus. Downloaded from http://www.birdlife.org on 15/07/2023.</t>
  </si>
  <si>
    <t>趙萱。2023。以綜合分類學探究臺灣本島與東部三離島繡眼屬（Zosterops）之分類。國立臺灣大學生物資源暨農學院森林環境暨資源學系碩士論文。</t>
  </si>
  <si>
    <t>低地繡眼</t>
  </si>
  <si>
    <t>Zosterops meyeni</t>
  </si>
  <si>
    <t>台灣僅分布於蘭嶼，族群數量不明(劉等，2012；趙萱，2023)。欠缺族群趨勢資訊。依據蘭嶼當地人口述，當地族群有本島人前往獵捕情形(林瑞興)。
世代長度資料依據BirdLife International (2023)。</t>
  </si>
  <si>
    <t>蘭嶼</t>
  </si>
  <si>
    <t>台灣僅分布於蘭嶼，族群數量不明(劉等，2012；趙萱，2023)。欠缺族群趨勢資訊。</t>
  </si>
  <si>
    <t>&gt;2500</t>
  </si>
  <si>
    <t>依據林瑞興觀察經驗，以占據面積50平方公里，每平方公里(百公頃)公里200-500隻估計。</t>
  </si>
  <si>
    <r>
      <rPr>
        <rFont val="Arial"/>
        <i/>
        <color theme="1"/>
        <sz val="10.0"/>
      </rPr>
      <t>Z. m. batanis</t>
    </r>
    <r>
      <rPr>
        <rFont val="Arial"/>
        <color theme="1"/>
        <sz val="10.0"/>
      </rPr>
      <t xml:space="preserve"> 分布蘭嶼及巴丹島，依據面積台灣族群量懷疑不超過該亞種總族群量之70%。</t>
    </r>
  </si>
  <si>
    <t>BirdLife International (2023) Species factsheet: Zosterops meyeni. Downloaded from http://www.birdlife.org on 15/07/2023.</t>
  </si>
  <si>
    <t>山紅頭</t>
  </si>
  <si>
    <t>Cyanoderma ruficeps praecognitum</t>
  </si>
  <si>
    <t>依據BBS TAIWAN 族群趨勢分析，2011-2021台灣族群趨勢狀態為無顯著變化(-11%;-22.2%~+1.9%)(林大利，未發表)，分析方法見 Lin et al. 2023。
近期仍易見於鳥店中(林瑞興 個人觀察)。
世代長度資料依據BirdLife International (2023)。</t>
  </si>
  <si>
    <t>依據BBS TAIWAN 族群趨勢分析，2011-2021台灣族群趨勢狀態為無顯著變化(-11%;-22.2%~+1.9%)(林大利，未發表)，分析方法見 Lin et al. 2023。</t>
  </si>
  <si>
    <t>BBS TAIWAN 2019-2021調查數量為1558-1885隻次(范等人，2022)，由eBird(2023)紀錄情形懷疑繁殖族群量&gt;20000。</t>
  </si>
  <si>
    <t>特有亞種。但依據Birdlife International (2023)，懷疑台灣族群量比例占全球族群量20%以下。</t>
  </si>
  <si>
    <t>BirdLife International (2023) Species factsheet: Cyanoderma ruficeps. Downloaded from http://www.birdlife.org on 15/07/2023.</t>
  </si>
  <si>
    <t>小彎嘴</t>
  </si>
  <si>
    <t>Pomatorhinus musicus</t>
  </si>
  <si>
    <t>依據BBS TAIWAN 族群趨勢分析，2011-2021台灣族群趨勢狀態為無顯著變化(-1.7%;-12.3%~+10.2%)(林大利，未發表)，分析方法見 Lin et al. 2023。
近期仍易見於鳥店中(林瑞興 個人觀察)。根據氣候脆弱性評估，為敏感性跟暴露程度都高，但適應能力低的高度脆弱者(王文千等，2020)。
世代長度資料依據BirdLife International (2023)。</t>
  </si>
  <si>
    <t>依據BBS TAIWAN 族群趨勢分析，2011-2021台灣族群趨勢狀態為無顯著變化(-1.7%;-12.3%~+10.2%)(林大利，未發表)，分析方法見 Lin et al. 2023。</t>
  </si>
  <si>
    <t>BBS TAIWAN 2019-2021調查數量為2376-2790隻次(范等人，2022)，由eBird(2023)紀錄情形懷疑繁殖族群量&gt;20000。</t>
  </si>
  <si>
    <t>BirdLife International (2023) Species factsheet: Pomatorhinus musicus. Downloaded from http://www.birdlife.org on 15/07/2023.</t>
  </si>
  <si>
    <t>大彎嘴</t>
  </si>
  <si>
    <t>Erythrogenys erythrocnemis</t>
  </si>
  <si>
    <t>依據BBS TAIWAN 族群趨勢分析，2011-2021台灣族群趨勢狀態為無顯著變化(-8.2%;-25.2%~+12.7%)(林大利，未發表)，分析方法見 Lin et al. 2023。
世代長度資料依據BirdLife International (2023)。</t>
  </si>
  <si>
    <t>依據BBS TAIWAN 族群趨勢分析，2011-2021台灣族群趨勢狀態為無顯著變化(-8.2%;-25.2%~+12.7%)(林大利，未發表)，分析方法見 Lin et al. 2023。</t>
  </si>
  <si>
    <t>BBS TAIWAN 2019-2021調查數量為475-623隻次(范等人，2022)，由eBird(2023)紀錄情形懷疑繁殖族群量&gt;10000。</t>
  </si>
  <si>
    <t>BirdLife International (2023) Species factsheet: Erythrogenys erythrocnemis. Downloaded from http://www.birdlife.org on 15/07/2023.</t>
  </si>
  <si>
    <t>頭烏線</t>
  </si>
  <si>
    <t>Schoeniparus brunneus brunneus</t>
  </si>
  <si>
    <t>依據BBS TAIWAN 族群趨勢分析，2011-2021台灣族群趨勢狀態為顯著下降(-28.7%;-39.8%~-16.1%)(林大利，未發表)，分析方法見 Lin et al. 2023。
世代長度資料依據BirdLife International (2023)。</t>
  </si>
  <si>
    <t>依據BBS TAIWAN 族群趨勢分析，2011-2021台灣族群趨勢狀態為顯著下降(-28.7%;-39.8%~-16.1%)(林大利，未發表)，分析方法見 Lin et al. 2023。</t>
  </si>
  <si>
    <t>BBS TAIWAN 2019-2021調查數量為1039-1197隻次(范等人，2022)，由eBird(2023)紀錄情形懷疑繁殖族群量&gt;20000。</t>
  </si>
  <si>
    <t>特有亞種。但依據Birdlife International (2023)，懷疑台灣族群量比例為全球族群量20-70%。</t>
  </si>
  <si>
    <t>BirdLife International (2023) Species factsheet: Schoeniparus brunneus. Downloaded from http://www.birdlife.org on 15/07/2023.</t>
  </si>
  <si>
    <t>繡眼畫眉</t>
  </si>
  <si>
    <t>Alcippe morrisonia morrisonia</t>
  </si>
  <si>
    <t>依據BBS TAIWAN 族群趨勢分析，2011-2021台灣族群趨勢狀態為顯著下降(-28.2%;-41.7%~-11.5%)(林大利，未發表)，分析方法見 Lin et al. 2023。明確衰減原因未知。持續關注。
世代長度資料依據BirdLife International (2023)。</t>
  </si>
  <si>
    <t>依據BBS TAIWAN 族群趨勢分析，2011-2021台灣族群趨勢狀態為顯著下降(-28.2%;-41.7%~-11.5%)(林大利，未發表)，分析方法見 Lin et al. 2023。</t>
  </si>
  <si>
    <t>BBS TAIWAN 2019-2021調查數量為1623-2005隻次(范等人，2022)，由eBird(2023)紀錄情形懷疑繁殖族群量&gt;&gt;20000。</t>
  </si>
  <si>
    <t>BirdLife International (2023) Species factsheet: Alcippe morrisonia. Downloaded from http://www.birdlife.org on 15/07/2023.</t>
  </si>
  <si>
    <t>臺灣噪眉</t>
  </si>
  <si>
    <t>Trochalopteron morrisonianum</t>
  </si>
  <si>
    <t>依據BBS TAIWAN 族群趨勢分析，2011-2021台灣族群趨勢狀態為顯著下降(-28.5%;-46.2%~-7.4%)(林大利，未發表)，分析方法見 Lin et al. 2023。BBS監測長度已接近3代14.1年，推測過去到未來3代下降&gt;20%。
可能威脅包含棲地破壞與破碎化，世代長度資料依據BirdLife International (2023)。</t>
  </si>
  <si>
    <t>依據BBS TAIWAN 族群趨勢分析，2011-2021台灣族群趨勢狀態為顯著下降(-28.5%;-46.2%~-7.4%)(林大利，未發表)，分析方法見 Lin et al. 2023。</t>
  </si>
  <si>
    <t>BBS TAIWAN 2019-2021調查數量為276-360隻次(范等人，2022)，由eBird(2023)紀錄情形懷疑繁殖族群量&gt;10000。</t>
  </si>
  <si>
    <t>A4b; D1</t>
  </si>
  <si>
    <t>BirdLife International (2023) Species factsheet: Trochalopteron morrisonianum. Downloaded from http://www.birdlife.org on 15/07/2023.</t>
  </si>
  <si>
    <t>白耳畫眉</t>
  </si>
  <si>
    <t>Heterophasia auricularis</t>
  </si>
  <si>
    <t>依據BBS TAIWAN 族群趨勢分析，2011-2021台灣族群趨勢狀態為無顯著變化(-16.4%;-41.7%~+16.4%)(林大利，未發表)，分析方法見 Lin et al. 2023。
近期偶見於鳥店(林瑞興個人觀察)。
世代長度資料依據BirdLife International (2023)。</t>
  </si>
  <si>
    <t>依據BBS TAIWAN 族群趨勢分析，2011-2021台灣族群趨勢狀態為無顯著變化(-16.4%;-41.7%~+16.4%)(林大利，未發表)，分析方法見 Lin et al. 2023。</t>
  </si>
  <si>
    <t>BBS TAIWAN 2019-2021調查數量為1537-1624隻次(范等人，2022)，由eBird(2023)紀錄情形懷疑繁殖族群量&gt;20000。</t>
  </si>
  <si>
    <t>BirdLife International (2023) Species factsheet: Heterophasia auricularis. Downloaded from http://www.birdlife.org on 15/07/2023.</t>
  </si>
  <si>
    <t>紋翼畫眉</t>
  </si>
  <si>
    <t>Sibia morrisoniana</t>
  </si>
  <si>
    <t>Actinodura morrisoniana</t>
  </si>
  <si>
    <t>依據BBS TAIWAN 族群趨勢分析，2011-2021台灣族群趨勢狀態為無顯著變化(-55.2%;-86%~+20.6%)(林大利，未發表)，分析方法見 Lin et al. 2023。
非主要獵捕鳥種，但偶見伴隨獵捕情形(林瑞興個人觀察)。
世代長度資料依據BirdLife International (2023)。</t>
  </si>
  <si>
    <t>依據BBS TAIWAN 族群趨勢分析，2011-2021台灣族群趨勢狀態為無顯著變化(-55.2%;-86%~+20.6%)(林大利，未發表)，分析方法見 Lin et al. 2023。</t>
  </si>
  <si>
    <t>BBS TAIWAN 2019-2021調查數量為20-46隻次(范等人，2022)，由eBird(2023)紀錄情形懷疑繁殖族群量&gt;5000。</t>
  </si>
  <si>
    <t>BirdLife International (2023) Species factsheet: Sibia morrisoniana. Downloaded from http://www.birdlife.org on 15/07/2023.</t>
  </si>
  <si>
    <t>黃胸藪眉</t>
  </si>
  <si>
    <t>Liocichla steerii</t>
  </si>
  <si>
    <t>依據BBS TAIWAN 族群趨勢分析，2011-2021台灣族群趨勢狀態為無顯著變化(-13.8%;-28.4%~+3.8%)(林大利，未發表)，分析方法見 Lin et al. 2023。
目前為鳥店常見鳥種之一(林瑞興 個人觀察)。
世代長度資料依據BirdLife International (2023)。</t>
  </si>
  <si>
    <t>依據BBS TAIWAN 族群趨勢分析，2011-2021台灣族群趨勢狀態為無顯著變化(-13.8%;-28.4%~+3.8%)(林大利，未發表)，分析方法見 Lin et al. 2023。</t>
  </si>
  <si>
    <t>BBS TAIWAN 2019-2021調查數量為1094-1554隻次(范等人，2022)，由eBird(2023)紀錄情形懷疑繁殖族群量&gt;&gt;20000。</t>
  </si>
  <si>
    <t>BirdLife International (2023) Species factsheet: Liocichla steerii. Downloaded from http://www.birdlife.org on 15/07/2023.</t>
  </si>
  <si>
    <t>大陸畫眉</t>
  </si>
  <si>
    <t>Garrulax canorus</t>
  </si>
  <si>
    <t>1000</t>
  </si>
  <si>
    <t>僅針對金門繁殖族群評估。與1999年調查22隻相比，2018年調查229隻數量成長941%(丁宗蘇，2018)
世代長度資料依據BirdLife International (2023)。</t>
  </si>
  <si>
    <t>金門繁殖族群與1999年調查22隻相比，2018年調查229隻數量成長941%(丁宗蘇，2018)</t>
  </si>
  <si>
    <t>金門繁殖族群，2018年調查229隻數量成長941%(丁宗蘇，2018)，考量調查區域涵蓋，成體數量應&gt;500</t>
  </si>
  <si>
    <t>金門僅為連續分布區之極小部分(Birdlife International, 2023)。</t>
  </si>
  <si>
    <t>BirdLife International (2023) Species factsheet: Garrulax canorus. Downloaded from http://www.birdlife.org on 15/07/2023.</t>
  </si>
  <si>
    <t>BirdLife International (2015) Species factsheet: Garrulax canorus. Downloaded from http://www.birdlife.orgon 12/12/2015.</t>
  </si>
  <si>
    <t>臺灣畫眉</t>
  </si>
  <si>
    <t>Garrulax taewanus</t>
  </si>
  <si>
    <t>D,B,A</t>
  </si>
  <si>
    <t>依據BBS TAIWAN 族群趨勢分析，2011-2021台灣族群趨勢狀態為無顯著變化(-19.9%;-40.5%~+9.8%)(林大利，未發表)，分析方法見 Lin et al. 2023，但其結果並未能區分台灣、大陸或雜交畫眉。
與大陸畫眉雜交為目前最大的威脅。根據Li et al. (2010) 發表不確定年代捕捉69隻個體，約有20%屬雜交個體；但陳志峰等2013調查由外型判斷至少40%屬中國或雜交個體，顯示雜交情形非常嚴重。臺灣島目前中國畫眉引入情形已非常罕見。但台灣畫眉因雜交導致的基因滲入比例應仍持續，導致未受汙染個體占比逐漸下降。因雜交導致的族群下降目前無進一步資訊，仍沿用2016評估結果，懷疑5年未受汙染族群占比降低超過30%，推測3代15年有下降&gt;50%的風險。
世代長度資料依據BirdLife International (2023)。</t>
  </si>
  <si>
    <t>依據BBS TAIWAN 族群趨勢分析，2011-2021台灣族群趨勢狀態為無顯著變化(-19.9%;-40.5%~+9.8%)(林大利，未發表)，分析方法見 Lin et al. 2023，但其結果並未能區分台灣、大陸或雜交畫眉。 與大陸畫眉雜交為目前最大的威脅。根據Li et al. (2010) 發表不確定年代捕捉69隻個體，約有20%屬雜交個體；但陳志峰等2013調查由外型判斷至少40%屬中國或雜交個體，顯示雜交情形非常嚴重。臺灣島目前中國畫眉引入情形已非常罕見。但台灣畫眉因雜交導致的基因滲入比例應仍持續，導致未受汙染個體占比逐漸下降。因雜交導致的族群下降目前無進一步資訊，仍沿用2016評估結果，懷疑5年未受汙染族群占比降低超過30%，推測3代15年有下降&gt;50%的風險。</t>
  </si>
  <si>
    <t>EN A3e+4e</t>
  </si>
  <si>
    <t>A3e+4e</t>
  </si>
  <si>
    <t>BirdLife International (2023) Species factsheet: Garrulax taewanus. Downloaded from http://www.birdlife.org on 15/07/2023.</t>
  </si>
  <si>
    <t>臺灣白喉噪眉</t>
  </si>
  <si>
    <t>Pterorhinus ruficeps</t>
  </si>
  <si>
    <t>依據BBS TAIWAN 族群趨勢分析，2011-2021台灣族群趨勢狀態為無顯著變化(+56.2%;-48.1%~+531%)(林大利，未發表)，分析方法見 Lin et al. 2023。偶有獵捕風險。
世代長度資料依據BirdLife International (2023)。</t>
  </si>
  <si>
    <t>依據BBS TAIWAN 族群趨勢分析，2011-2021台灣族群趨勢狀態為無顯著變化(+56.2%;-48.1%~+531%)(林大利，未發表)，分析方法見 Lin et al. 2023。</t>
  </si>
  <si>
    <t>BBS TAIWAN 2019-2021調查數量為34-72隻次(范等人，2022)，依據方偉宏(2004)懷疑成體數量2500-10000。</t>
  </si>
  <si>
    <t>BirdLife International (2023) Species factsheet: Pterorhinus ruficeps. Downloaded from http://www.birdlife.org on 15/07/2023.</t>
  </si>
  <si>
    <t>方偉宏。2004。台灣受脅鳥種圖鑑。貓頭鷹出版社，台北。</t>
  </si>
  <si>
    <t>棕噪眉</t>
  </si>
  <si>
    <t>Pterorhinus poecilorhynchus</t>
  </si>
  <si>
    <t>I, B, C,</t>
  </si>
  <si>
    <t>依據BBS TAIWAN 族群趨勢分析，2011-2021台灣族群趨勢狀態為無顯著變化(+51.1%;-25.4%~+202%)(林大利，未發表)，分析方法見 Lin et al. 2023。近期偶見於鳥店(林瑞興個人觀察)。低海拔分布區可能面臨黑喉噪眉的影響。
世代長度資料依據BirdLife International (2023)。</t>
  </si>
  <si>
    <t>依據BBS TAIWAN 族群趨勢分析，2011-2021台灣族群趨勢狀態為無顯著變化(+51.1%;-25.4%~+202%)(林大利，未發表)，分析方法見 Lin et al. 2023。</t>
  </si>
  <si>
    <t>BBS TAIWAN 2019-2021調查數量為53-84隻次(范等人，2022)，由eBird(2023)紀錄情形懷疑繁殖族群量&gt;2500。</t>
  </si>
  <si>
    <t>BirdLife International (2023) Species factsheet: Pterorhinus poecilorhynchus. Downloaded from http://www.birdlife.org on 15/07/2023.</t>
  </si>
  <si>
    <t>火冠戴菊鳥</t>
  </si>
  <si>
    <t>Regulus goodfellowi</t>
  </si>
  <si>
    <t>依據BBS TAIWAN 族群趨勢分析，2011-2021台灣族群趨勢狀態為無顯著變化(-1.7%;-42.1%~+63.5%)(林大利，未發表)，分析方法見 Lin et al. 2023。依據丁宗蘇(2014)比較1992, 2014年玉山地區平均密度變化不顯著，海拔分布變化不大。
世代長度資料依據BirdLife International (2023)。</t>
  </si>
  <si>
    <t>依據BBS TAIWAN 族群趨勢分析，2011-2021台灣族群趨勢狀態為無顯著變化(-1.7%;-42.1%~+63.5%)(林大利，未發表)，分析方法見 Lin et al. 2023。</t>
  </si>
  <si>
    <t>BBS TAIWAN 2019-2021調查數量為133-254隻次(范等人，2022)，由eBird(2023)紀錄情形懷疑繁殖族群量&gt;10000。</t>
  </si>
  <si>
    <t>BirdLife International (2023) Species factsheet: Regulus goodfellowi. Downloaded from http://www.birdlife.org on 15/07/2023.</t>
  </si>
  <si>
    <t>茶腹鳾</t>
  </si>
  <si>
    <t>Sitta europaea formosana</t>
  </si>
  <si>
    <t>依據BBS TAIWAN 族群趨勢分析，2011-2021台灣族群趨勢狀態為無顯著變化(+34%;-26.1%~+151.7%)(林大利，未發表)，分析方法見 Lin et al. 2023。在玉山沿線的密度及分布範圍，在1992年及2014年海拔分布上限明顯擴張，且平均密度顯著下降，22年下降54%，約等同於10年下降32%(丁宗蘇 2014)。兩者資料尚不一致，須持續注意。
世代長度資料依據BirdLife International (2023)。</t>
  </si>
  <si>
    <t>依據BBS TAIWAN 族群趨勢分析，2011-2021台灣族群趨勢狀態為無顯著變化(+34%;-26.1%~+151.7%)(林大利，未發表)，分析方法見 Lin et al. 2023。在玉山沿線的密度及分布範圍，在1992年及2014年海拔分布上限明顯擴張，且平均密度顯著下降，22年下降0.54，約等同於10年下降0.32(丁宗蘇 2014)。資料不一致，但懷疑10年有下降&gt;10%的情形。</t>
  </si>
  <si>
    <t>BBS TAIWAN 2019-2021調查數量為37-52隻次(范等人，2022)。依據紀錄分布eBird(2023)，懷疑數量&gt;10000</t>
  </si>
  <si>
    <t>NT B1(v)</t>
  </si>
  <si>
    <t>B1(v); C1</t>
  </si>
  <si>
    <t>BirdLife International (2023) Species factsheet: Sitta europaea. Downloaded from http://www.birdlife.org on 15/07/2023.</t>
  </si>
  <si>
    <t>鷦鷯</t>
  </si>
  <si>
    <t xml:space="preserve">Troglodytes troglodytes taivanus </t>
  </si>
  <si>
    <t>依據BBS TAIWAN 族群趨勢分析，2011-2021台灣族群趨勢狀態為無顯著變化(+23%;-9.4%~+73.6%)(林大利，未發表)，分析方法見 Lin et al. 2023。
為易受暖化影響物種(丁宗蘇，2014)。
世代長度資料依據BirdLife International (2023)。</t>
  </si>
  <si>
    <t xml:space="preserve">OAOO、OEOO採用eBird(2023)與TBN(2022)資料。PEOO 採用Maxent預測(Chang et al. 2022)。
更新採用SDM預測(Chang et al. 2022)。 </t>
  </si>
  <si>
    <t>依據BBS TAIWAN 族群趨勢分析，2011-2021台灣族群趨勢狀態為無顯著變化(+23%;-9.4%~+73.6%)(林大利，未發表)，分析方法見 Lin et al. 2023。</t>
  </si>
  <si>
    <t>BBS TAIWAN 2019-2021調查數量為105-185隻次(范等人，2022)，由eBird(2023)紀錄情形及分布範圍懷疑繁殖族群量&gt;10000。</t>
  </si>
  <si>
    <t>特有亞種，依據Birdlife International (2023)估計本種族群量總數應達4000萬，推測台灣族群量不超過全球總量1%。</t>
  </si>
  <si>
    <t>BirdLife International (2023) Species factsheet: Troglodytes troglodytes. Downloaded from http://www.birdlife.org on 15/07/2023.</t>
  </si>
  <si>
    <t>河烏</t>
  </si>
  <si>
    <t>Cinclus pallasii</t>
  </si>
  <si>
    <t>I,F</t>
  </si>
  <si>
    <t>缺乏長期族群變遷資訊，但無明顯下降證據。
由於對溪流水量與水質敏感，易受汙染與氣候變遷影響，極端氣候的長期效應須注意。
世代長度資料依據BirdLife International (2023)。</t>
  </si>
  <si>
    <t>由eBird(2012)繁殖季分布，顯示近年至少在台灣本島中北部溪流中，仍零星但廣泛分布。懷疑數量&gt;2500。</t>
  </si>
  <si>
    <t>BirdLife International (2023) Species factsheet: Cinclus pallasii. Downloaded from http://www.birdlife.org on 15/07/2023.</t>
  </si>
  <si>
    <t>小椋鳥</t>
  </si>
  <si>
    <t>Agropsar philippensis</t>
  </si>
  <si>
    <t>台灣缺乏族群趨勢資訊，全球亦缺乏趨勢資訊(BirdLife Interantional, 2023)。</t>
  </si>
  <si>
    <t>依據紀錄分布(eBird 2023)，懷疑過境+度冬數量&gt;1000</t>
  </si>
  <si>
    <t>依據分布及遷徙可能路徑，懷疑台灣數量占全球&lt;5%</t>
  </si>
  <si>
    <t>BirdLife International (2023) Species factsheet: Agropsar philippensis. Downloaded from http://www.birdlife.org on 15/07/2023.</t>
  </si>
  <si>
    <t>黑領椋鳥</t>
  </si>
  <si>
    <t>Gracupica nigricollis</t>
  </si>
  <si>
    <t>以Smoothed Hierarchical Model分析劉小如(2004)、許育誠(2010)及丁宗蘇(2018)3-5月相同樣區的調查資料，2004-2018金門族群趨勢狀態為無顯著變化(+60.67%; -43.6%~+272.7%)，分析方法見 Lin et al. 2023。
世代長度資料依據BirdLife International (2023)。</t>
  </si>
  <si>
    <t>僅金門有少數繁殖族群，以金門島為其觀察分布範圍。</t>
  </si>
  <si>
    <t>以Smoothed Hierarchical Model分析劉小如(2004)、許育誠(2010)及丁宗蘇(2018)3-5月相同樣區的調查資料，2004-2018金門族群趨勢狀態為無顯著變化(+60.67%; -43.6%~+272.7%)，分析方法見 Lin et al. 2023。</t>
  </si>
  <si>
    <t>1999、2004、2010、2018的金門調查數量分別為71、66、82、140，平均總數量呈現穩定發展(丁宗蘇，2019)，考量調查涵蓋，成體數量懷疑&gt;250</t>
  </si>
  <si>
    <t>金門為繁殖分布範圍極小部分，依據Birdlife International (2023)整體族群趨勢上升。</t>
  </si>
  <si>
    <t>BirdLife International (2023) Species factsheet: Gracupica nigricollis. Downloaded from http://www.birdlife.org on 15/07/2023.</t>
  </si>
  <si>
    <t>丁宗蘇。2019。金門鳥類生物多樣性熱點與趨勢分析(2/2)。金門國家公園管理處委託研究報告。</t>
  </si>
  <si>
    <t>灰背椋鳥</t>
  </si>
  <si>
    <t>Sturnia sinensis</t>
  </si>
  <si>
    <t>+265</t>
  </si>
  <si>
    <t>依據NYBC TAIWAN族群趨勢分析，2014-2022台灣族群趨勢狀態為顯著上升(+265.5%; +55.2%~+694.2%)(林大利，未發表)，分析方法見 Lin et al. 2023。
世代長度資料依據BirdLife International (2023)。</t>
  </si>
  <si>
    <t>依據NYBC TAIWAN族群趨勢分析，2014-2022台灣族群趨勢狀態為顯著上升(+265.5%; +55.2%~+694.2%)(林大利，未發表)，分析方法見 Lin et al. 2023。
全球族群趨勢穩定(Birdlife International, 2023)。</t>
  </si>
  <si>
    <t>依據紀錄分布(eBird 2023)，懷疑過境+度冬數量&gt;5000</t>
  </si>
  <si>
    <t>依據分布，懷疑台灣數量占全球&lt;5%</t>
  </si>
  <si>
    <t>BirdLife International (2023) Species factsheet: Sturnia sinensis. Downloaded from http://www.birdlife.org on 15/07/2023.</t>
  </si>
  <si>
    <t>絲光椋鳥</t>
  </si>
  <si>
    <t>Spodiopsar sericeus</t>
  </si>
  <si>
    <t>依據NYBC TAIWAN族群趨勢分析，2014-2022台灣族群趨勢狀態為無顯著變化(-17.0%; -87.6%~+598.3%)(林大利，未發表)，分析方法見 Lin et al. 2023。
全球族群趨勢穩定(Birdlife International, 2023)，族群無明確下降證據。
世代長度資料依據BirdLife International (2023)。</t>
  </si>
  <si>
    <t>依據NYBC TAIWAN族群趨勢分析，2014-2022台灣族群趨勢狀態為無顯著變化(-17.0%; -87.6%~+598.3%)(林大利，未發表)，分析方法見 Lin et al. 2023。
全球族群趨勢穩定(Birdlife International, 2023)。</t>
  </si>
  <si>
    <t>依據紀錄分布(eBird 2023)，懷疑過境+度冬數量&gt;2500</t>
  </si>
  <si>
    <t>依據分布，懷疑台灣數量占全球&lt;1%</t>
  </si>
  <si>
    <t>BirdLife International (2023) Species factsheet: Spodiopsar sericeus. Downloaded from http://www.birdlife.org on 15/07/2023.</t>
  </si>
  <si>
    <t>灰椋鳥</t>
  </si>
  <si>
    <t>Spodiopsar cineraceus</t>
  </si>
  <si>
    <t>依據NYBC TAIWAN族群趨勢分析，2014-2022台灣族群趨勢狀態為無顯著變化(-41.4%; -84.2%~+109.3%)(林大利，未發表)，分析方法見 Lin et al. 2023。年間度冬量波動大，趨勢不確定性高。世代長度資料依據BirdLife International (2023)。</t>
  </si>
  <si>
    <t>依據NYBC TAIWAN族群趨勢分析，2014-2022台灣族群趨勢狀態為無顯著變化(-41.4%; -84.2%~+109.3%)(林大利，未發表)，分析方法見 Lin et al. 2023。全球缺乏趨勢資訊(BirdLife Interantional, 2023)。</t>
  </si>
  <si>
    <t>分布廣泛，依據分布台灣數量占全球&lt;5%。</t>
  </si>
  <si>
    <t>BirdLife International (2023) Species factsheet: Spodiopsar cineraceus. Downloaded from http://www.birdlife.org on 15/07/2023.</t>
  </si>
  <si>
    <t>八哥(臺灣)</t>
  </si>
  <si>
    <t>Acridotheres cristatellus formosanus</t>
  </si>
  <si>
    <t xml:space="preserve">C,G,B,D </t>
  </si>
  <si>
    <t>依據BBS TAIWAN 族群趨勢分析，2011-2021台灣族群趨勢狀態為無顯著變化(+1.1%;-68.6%~+197.6%)(林大利，未發表)，分析方法見 Lin et al. 2023。
目前其生態區間受到外來種八哥的入侵(劉小如等，2012)。推測可能也有亞種間雜交問題，待證實。另亞種有效性亦須要考慮。為寵物鳥貿易常見的鳥種(丁宗蘇，2020)。
世代長度資料依據BirdLife International (2023)。</t>
  </si>
  <si>
    <t>OAOO、OEOO採用eBird(2023)與TBN(2022)資料。 PEOO (Chang et al. 2022)。</t>
  </si>
  <si>
    <t>依據BBS TAIWAN 族群趨勢分析，2011-2021台灣族群趨勢狀態為無顯著變化(+1.1%;-68.6%~+197.6%)(林大利，未發表)，分析方法見 Lin et al. 2023。</t>
  </si>
  <si>
    <t>依據2019-2022紀錄(eBird 2023)，懷疑&gt;1000。</t>
  </si>
  <si>
    <t>特有亞種。</t>
  </si>
  <si>
    <t>BirdLife International (2023) Species factsheet: Acridotheres cristatellus. Downloaded from http://www.birdlife.org on 15/07/2023.</t>
  </si>
  <si>
    <t>八哥</t>
  </si>
  <si>
    <t>Acridotheres cristatellus cristatellus</t>
  </si>
  <si>
    <t>+259</t>
  </si>
  <si>
    <t>針對金門指名亞種評估。
以Smoothed Hierarchical Model分析劉小如(2004)、許育誠(2010)及丁宗蘇(2018)3-5月相同樣區的調查資料，2004-2018金門族群趨勢狀態為顯著上升(+259.5%; +76.6%~+564.63%)，分析方法見 Lin et al. 2023。
世代長度資料依據BirdLife International (2023)。</t>
  </si>
  <si>
    <t>以金門面積代表分布範圍。</t>
  </si>
  <si>
    <t>針對金門指名亞種評估。
以Smoothed Hierarchical Model分析劉小如(2004)、許育誠(2010)及丁宗蘇(2018)3-5月相同樣區的調查資料，2004-2018金門族群趨勢狀態為顯著上升(+259.5%; +76.6%~+564.63%)，分析方法見 Lin et al. 2023。</t>
  </si>
  <si>
    <t>依據NYBC Taiwan 2015 調查金門記錄2512隻(林大利等 2015)，由於僅是抽樣結果，估計最低數量應在10000以上。</t>
  </si>
  <si>
    <t>金門為繁殖分布範圍極小部分(Birdlife International (2023)，懷疑族群量應不超過5%。</t>
  </si>
  <si>
    <t>白氏地鶇</t>
  </si>
  <si>
    <t>Zoothera aurea</t>
  </si>
  <si>
    <t>台灣缺乏族群趨勢資訊。窗殺的回報頻率高(謝季恆，私人通訊)。
世代長度資料依據BirdLife International (2023)。</t>
  </si>
  <si>
    <t>台灣缺乏族群趨勢資訊。全球趨勢下降中，但程度不明(Birdlife International, 2023)。</t>
  </si>
  <si>
    <t>依據近年紀錄eBird (2023) ，數量年間變動大，懷疑數量&gt;10000。</t>
  </si>
  <si>
    <t>依據分布面積(Birdlife International, 2023)，懷疑台灣台灣數量占全球&lt;1%。</t>
  </si>
  <si>
    <t>BirdLife International (2023) Species factsheet: Zoothera aurea. Downloaded from http://www.birdlife.org on 15/07/2023.</t>
  </si>
  <si>
    <t>虎斑地鶇</t>
  </si>
  <si>
    <t>Zoothera dauma</t>
  </si>
  <si>
    <t>依據BBS TAIWAN 族群趨勢分析，2011-2021台灣族群趨勢狀態為無顯著變化(+23.7%;-40.1%~+269%)(林大利，未發表)，分析方法見 Lin et al. 2023。
偶爾可見非刻意捕捉。整體而言了解甚少，但尚無明顯威脅。
世代長度資料依據BirdLife International (2023)。</t>
  </si>
  <si>
    <t>依據BBS TAIWAN 族群趨勢分析，2011-2021台灣族群趨勢狀態為無顯著變化(+23.7%;-40.1%~+269%)(林大利，未發表)，分析方法見 Lin et al. 2023。</t>
  </si>
  <si>
    <t>依據近年紀錄eBird (2023) 和海拔分布範圍，懷疑數量&gt;2500。</t>
  </si>
  <si>
    <t>依據分布面積 ，懷疑台灣台灣數量占全球&lt;5%。</t>
  </si>
  <si>
    <t>BirdLife International (2023) Species factsheet: Zoothera dauma. Downloaded from http://www.birdlife.org on 15/07/2023.</t>
  </si>
  <si>
    <t>中國黑鶇</t>
  </si>
  <si>
    <t>Turdus mandarinus</t>
  </si>
  <si>
    <t>僅針對金門繁殖族群評估。與1999年調查14隻相比，2018年調查107隻數量成長664%(丁宗蘇，2018)，沒有明確下降的證據。
世代長度資料依據BirdLife International (2023)。</t>
  </si>
  <si>
    <t>僅針對金門繁殖族群評估。與1999年調查14隻相比，2018年調查107隻數量成長664%(丁宗蘇，2018)，沒有明確下降的證據。</t>
  </si>
  <si>
    <t>諮詢林暐倫(20151211)，金門繁殖族群約150-400，考慮度冬與過境，懷疑數量1000-2500。</t>
  </si>
  <si>
    <t>金門僅為連續分布區的極小部分(Birdlife International, 2023)。</t>
  </si>
  <si>
    <t>BirdLife International (2023) Species factsheet: Turdus mandarinus. Downloaded from http://www.birdlife.org on 15/07/2023.</t>
  </si>
  <si>
    <t>白頭鶇</t>
  </si>
  <si>
    <t>Turdus niveiceps</t>
  </si>
  <si>
    <t>缺乏長期族群變遷資訊，但無明顯下降證據。
台灣的族群數量不普遍，對其生態習性仍了解不多(劉小如等，2012)。偶爾被獵捕。
世代長度資料依據BirdLife International (2023)。</t>
  </si>
  <si>
    <t>由部分地點觀測結果發現多年會出現1次大量(蘇美如 2015)。</t>
  </si>
  <si>
    <t>BBS TAIWAN 2019-2021調查數量為1-52隻次(范等人，2022)，依據紀錄分布情形(eBird 2023)，懷疑數量1000-2500</t>
  </si>
  <si>
    <t>BirdLife International (2023) Species factsheet: Turdus niveiceps. Downloaded from http://www.birdlife.org on 15/07/2023.</t>
  </si>
  <si>
    <t>蘇美如。2015。謎般的存在--白頭鶇現形記。保育季刊 92:56-65。</t>
  </si>
  <si>
    <t>烏灰鶇</t>
  </si>
  <si>
    <t>Turdus cardis</t>
  </si>
  <si>
    <t>依據分布紀錄eBird (2023) ，懷疑數量&gt;250。</t>
  </si>
  <si>
    <t>依據分布與紀錄(Birdlife International, 2023) ，懷疑台灣台灣數量占全球&lt;1%。台灣非主要度冬地，降級2。</t>
  </si>
  <si>
    <t>BirdLife International (2023) Species factsheet: Turdus cardis. Downloaded from http://www.birdlife.org on 15/07/2023.</t>
  </si>
  <si>
    <t>灰背鶇</t>
  </si>
  <si>
    <t>Turdus hortulorum</t>
  </si>
  <si>
    <t>依據分布紀錄eBird (2023) ，懷疑度冬+過境數量&gt;1000。</t>
  </si>
  <si>
    <t>BirdLife International (2023) Species factsheet: Turdus hortulorum. Downloaded from http://www.birdlife.org on 15/07/2023.</t>
  </si>
  <si>
    <t>白眉鶇</t>
  </si>
  <si>
    <t>Turdus obscurus</t>
  </si>
  <si>
    <t>依據NYBC TAIWAN族群趨勢分析，2014-2022台灣族群趨勢狀態為無顯著變化(-54.4%; -81.0%~+14.7%)(林大利，未發表)，分析方法見 Lin et al. 2023。
世代長度資料依據BirdLife International (2023)。</t>
  </si>
  <si>
    <t>依據紀錄(eBird 2023)，懷疑度冬+過境&gt;10000。</t>
  </si>
  <si>
    <t>依據分布面積，懷疑台灣台灣數量占全球&lt;5%</t>
  </si>
  <si>
    <t>BirdLife International (2023) Species factsheet: Turdus obscurus. Downloaded from http://www.birdlife.org on 15/07/2023.</t>
  </si>
  <si>
    <t>赤腹鶇</t>
  </si>
  <si>
    <t>Turdus chrysolaus</t>
  </si>
  <si>
    <t>依據NYBC TAIWAN族群趨勢分析，2014-2022台灣族群趨勢狀態為無顯著變化(+5.6%; -29.5%~+47.0%)(林大利，未發表)，分析方法見 Lin et al. 2023。
窗殺的回報頻率高(謝季恆，私人通訊)。
世代長度資料依據BirdLife International (2023)。</t>
  </si>
  <si>
    <t>依據NYBC TAIWAN族群趨勢分析，2014-2022台灣族群趨勢狀態為無顯著變化(+5.6%; -29.5%~+47.0%)(林大利，未發表)，分析方法見 Lin et al. 2023。
全球族群趨勢不明(BirdLife Interantional, 2023)。</t>
  </si>
  <si>
    <t>依據紀錄，懷疑度冬+過境&gt;10000。</t>
  </si>
  <si>
    <t>依據分布面積，懷疑台灣台灣數量占全球&lt;20%</t>
  </si>
  <si>
    <t>BirdLife International (2023) Species factsheet: Turdus chrysolaus. Downloaded from http://www.birdlife.org on 15/07/2023.</t>
  </si>
  <si>
    <t>白腹鶇</t>
  </si>
  <si>
    <t>Turdus pallidus</t>
  </si>
  <si>
    <t>依據NYBC TAIWAN族群趨勢分析，2014-2022台灣族群趨勢狀態為顯著下降(-37.1%; -57.0%~-10.7%)(林大利，未發表)，分析方法見 Lin et al. 2023。由於度冬族群年間變異大，又目前監測長度8年，僅略長於1代(6.1年)，不確定性過高，暫不以A4標準處理，進一步注意長期趨勢。
窗殺的回報頻率高(謝季恆，私人通訊)。
世代長度資料依據BirdLife International (2023)。</t>
  </si>
  <si>
    <t>依據NYBC TAIWAN族群趨勢分析，2014-2022台灣族群趨勢狀態為顯著下降(-37.1%; -57.0%~-10.7%)(林大利，未發表)，分析方法見 Lin et al. 2023。
全球族群趨勢不明(BirdLife Interantional, 2023)。</t>
  </si>
  <si>
    <t>依據分布面積，懷疑台灣台灣數量占全球&lt;5%。遷徙鳥種，另監測資料長度距離3代尚久。</t>
  </si>
  <si>
    <t>BirdLife International (2023) Species factsheet: Turdus pallidus. Downloaded from http://www.birdlife.org on 15/07/2023.</t>
  </si>
  <si>
    <t>斑點鶇</t>
  </si>
  <si>
    <t>Turdus eunomus</t>
  </si>
  <si>
    <t>依據NYBC TAIWAN族群趨勢分析，2014-2022台灣族群趨勢狀態為無顯著變化(-41.8%; -74.3%~+67.1%)(林大利，未發表)，分析方法見 Lin et al. 2023。
世代長度資料依據BirdLife International (2023)。</t>
  </si>
  <si>
    <t>依據NYBC TAIWAN族群趨勢分析，2014-2022台灣族群趨勢狀態為無顯著變化(-41.8%; -74.3%~+67.1%)(林大利，未發表)，分析方法見 Lin et al. 2023。
全球族群趨勢不明(BirdLife Interantional, 2023)。</t>
  </si>
  <si>
    <t>依據紀錄(eBird 2023)，懷疑度冬+過境&gt;1000。</t>
  </si>
  <si>
    <t>依據分布面積，懷疑台灣台灣數量占全球&lt;1%</t>
  </si>
  <si>
    <t>BirdLife International (2023) Species factsheet: Turdus eunomus. Downloaded from http://www.birdlife.org on 15/07/2023.</t>
  </si>
  <si>
    <t>紅尾鶇</t>
  </si>
  <si>
    <t>Turdus naumanni</t>
  </si>
  <si>
    <t>台灣屬過境，無趨勢資訊。
全球族群趨勢不明(BirdLife Interantional, 2023)。</t>
  </si>
  <si>
    <t>依據分布面積主要分布範圍，懷疑台灣台灣數量占全球&lt;1%。</t>
  </si>
  <si>
    <t>BirdLife International (2023) Species factsheet: Turdus naumanni. Downloaded from http://www.birdlife.org on 15/07/2023.</t>
  </si>
  <si>
    <t>灰斑鶲</t>
  </si>
  <si>
    <t>Muscicapa griseisticta</t>
  </si>
  <si>
    <t>由eBird(2023)紀錄情形懷疑過境量&gt;1000。</t>
  </si>
  <si>
    <t>全球數量不名，但數量不少，台灣依據紀錄和分布，懷疑應占不超過5%。</t>
  </si>
  <si>
    <t>BirdLife International (2023) Species factsheet: Muscicapa griseisticta. Downloaded from http://www.birdlife.org on 15/07/2023.</t>
  </si>
  <si>
    <t>紅尾鶲</t>
  </si>
  <si>
    <t>Muscicapa ferruginea</t>
  </si>
  <si>
    <t>依據BBS TAIWAN 族群趨勢分析，2011-2021台灣族群趨勢狀態為顯著上升(+118.7%;+18.3%~+336.6%)(林大利，未發表)，分析方法見 Lin et al. 2023。
世代長度資料依據BirdLife International (2023)。</t>
  </si>
  <si>
    <t xml:space="preserve">
全球族群趨勢下降，但程度不明(BirdLife Interantional, 2023)。</t>
  </si>
  <si>
    <t>BBS TAIWAN 2019-2021調查數量為33-76隻次(范等人，2022)，由eBird(2012)紀錄情形懷疑繁殖族群量&gt;2500。</t>
  </si>
  <si>
    <t>依據全球分布範圍懷疑族群量應占不超過20%(Birdlife International, 2023)。遷徙性鳥種，存在遷徙移動可能性。</t>
  </si>
  <si>
    <t>BirdLife International (2023) Species factsheet: Muscicapa ferruginea. Downloaded from http://www.birdlife.org on 15/07/2023.</t>
  </si>
  <si>
    <t>寬嘴鶲</t>
  </si>
  <si>
    <t>Muscicapa dauurica</t>
  </si>
  <si>
    <t>由eBird(2023)紀錄情形懷疑過境族群量&gt;2500。</t>
  </si>
  <si>
    <t>依據分布與紀錄，懷疑台灣數量佔總族群數&lt;1%。</t>
  </si>
  <si>
    <t>BirdLife International (2023) Species factsheet: Muscicapa dauurica. Downloaded from http://www.birdlife.org on 15/07/2023.</t>
  </si>
  <si>
    <t>鵲鴝</t>
  </si>
  <si>
    <t>Copsychus saularis</t>
  </si>
  <si>
    <t>以Smoothed Hierarchical Model分析劉小如(2004)、許育誠(2010)及丁宗蘇(2018)3-5月相同樣區的調查資料，2004-2018金門族群趨勢狀態為無顯著變化(+47.8%; -25.7%~+168.2%)，分析方法見 Lin et al. 2023。
世代長度資料依據BirdLife International (2023)。</t>
  </si>
  <si>
    <t>OAOO採用eBird(2023)與TBN(2022)資料。OEOO以金門馬祖面積估計。</t>
  </si>
  <si>
    <t>金門、馬祖面積。</t>
  </si>
  <si>
    <t>以Smoothed Hierarchical Model分析劉小如(2004)、許育誠(2010)及丁宗蘇(2018)3-5月相同樣區的調查資料，2004-2018金門族群趨勢狀態為無顯著變化(+47.8%; -25.7%~+168.2%)，分析方法見 Lin et al. 2023。</t>
  </si>
  <si>
    <t>&gt;1000</t>
  </si>
  <si>
    <t>由eBird(2023)紀錄情形懷疑繁殖族群量再&gt;1000之間。</t>
  </si>
  <si>
    <t>BirdLife International (2023) Species factsheet: Copsychus saularis. Downloaded from http://www.birdlife.org on 15/07/2023.</t>
  </si>
  <si>
    <t>黃腹琉璃</t>
  </si>
  <si>
    <t>Niltava vivida</t>
  </si>
  <si>
    <t>依據BBS TAIWAN 族群趨勢分析，2011-2021台灣族群趨勢狀態為無顯著變化(+35.1%;-4.3%~+89.2%)(林大利，未發表)，分析方法見 Lin et al. 2023。
世代長度資料依據BirdLife International (2023)。</t>
  </si>
  <si>
    <t>依據BBS TAIWAN 族群趨勢分析，2011-2021台灣族群趨勢狀態為無顯著變化(+35.1%;-4.3%~+89.2%)(林大利，未發表)，分析方法見 Lin et al. 2023。</t>
  </si>
  <si>
    <t>BBS TAIWAN 2019-2021調查數量為250-361隻次(范等人，2022)，依據eBird(2023)觀察資料，懷疑數量&gt;10000。</t>
  </si>
  <si>
    <t>特有亞種。但依據Birdlife International (2023)描述其他亞種數量不多，懷疑台灣族群量比例為全球族群量20-70%。</t>
  </si>
  <si>
    <t>BirdLife International (2023) Species factsheet: Niltava vivida. Downloaded from http://www.birdlife.org on 15/07/2023.</t>
  </si>
  <si>
    <t>白腹琉璃</t>
  </si>
  <si>
    <t>Cyanoptila cyanomelana</t>
  </si>
  <si>
    <t>&gt;250</t>
  </si>
  <si>
    <t>依據eBird(2023)觀察資料，懷疑過境數量&gt;250。</t>
  </si>
  <si>
    <t>台灣非主要度冬地，降級2。</t>
  </si>
  <si>
    <t>BirdLife International (2023) Species factsheet: Cyanoptila cyanomelana. Downloaded from http://www.birdlife.org on 15/07/2023.</t>
  </si>
  <si>
    <t>小翼鶇</t>
  </si>
  <si>
    <t>Brachypteryx goodfellowi</t>
  </si>
  <si>
    <t>I,B</t>
  </si>
  <si>
    <t>依據BBS TAIWAN 族群趨勢分析，2011-2021台灣族群趨勢狀態為無顯著變化(-10.5%;-37.9%~+26%)(林大利，未發表)，分析方法見 Lin et al. 2023。
世代長度資料依據BirdLife International (2023)。</t>
  </si>
  <si>
    <t>依據BBS TAIWAN 族群趨勢分析，2011-2021台灣族群趨勢狀態為無顯著變化(-10.5%;-37.9%~+26%)(林大利，未發表)，分析方法見 Lin et al. 2023。</t>
  </si>
  <si>
    <t>BBS TAIWAN 2019-2021調查數量為147-210隻次(范等人，2022)，依據eBird(2023)觀察資料，懷疑數量&gt;2500。</t>
  </si>
  <si>
    <t>BirdLife International (2023) Species factsheet: Brachypteryx goodfellowi. Downloaded from http://www.birdlife.org on 15/07/2023.</t>
  </si>
  <si>
    <t>臺灣紫嘯鶇</t>
  </si>
  <si>
    <t>Myophonus insularis</t>
  </si>
  <si>
    <t>依據BBS TAIWAN 族群趨勢分析，2011-2021台灣族群趨勢狀態為無顯著變化(+31.1%;-1.8%~+71.2%)(林大利，未發表)，分析方法見 Lin et al. 2023。
偶見於鳥店販賣之列。,根據氣候脆弱性評估，為敏感性跟暴露程度都高，但適應能力低的高度脆弱者(王文千等，2020)。
世代長度資料依據BirdLife International (2023)。</t>
  </si>
  <si>
    <t>依據BBS TAIWAN 族群趨勢分析，2011-2021台灣族群趨勢狀態為無顯著變化(+31.1%;-1.8%~+71.2%)(林大利，未發表)，分析方法見 Lin et al. 2023。</t>
  </si>
  <si>
    <t>BBS TAIWAN 2019-2021調查數量為197-217隻次(范等人，2022)，依據eBird(2023)觀察資料，懷疑數量&gt;10000。</t>
  </si>
  <si>
    <t>BirdLife International (2023) Species factsheet: Myophonus insularis. Downloaded from http://www.birdlife.org on 15/07/2023.</t>
  </si>
  <si>
    <t>白斑紫嘯鶇</t>
  </si>
  <si>
    <t>Myophonus caeruleus</t>
  </si>
  <si>
    <t>缺乏長期趨勢資料，但無族群下降證據。澎湖、台灣近年有迷鳥紀錄。
世代長度資料依據BirdLife International (2023)。</t>
  </si>
  <si>
    <t>缺乏長期趨勢資料，但無族群下降證據。澎湖、台灣近年有迷鳥紀錄。</t>
  </si>
  <si>
    <t>依據eBird(2023)觀察資料，懷疑數量250-500。</t>
  </si>
  <si>
    <t>BirdLife International (2023) Species factsheet: Myophonus caeruleus. Downloaded from http://www.birdlife.org on 15/07/2023.</t>
  </si>
  <si>
    <t>小剪尾</t>
  </si>
  <si>
    <t xml:space="preserve">Enicurus scouleri fortis </t>
  </si>
  <si>
    <t>A,F,I</t>
  </si>
  <si>
    <t>依據BBS TAIWAN 族群趨勢分析，2011-2021台灣族群趨勢狀態為無顯著變化(+30.9%;-49%~+237.4%)(林大利，未發表)，分析方法見 Lin et al. 2023。另就歷史紀錄而言，30年間確實有分布縮減情形，但近10年無明顯趨勢。
人為因素造成的污染與破壞，以及大量引用溪水作為經濟作物的灌溉之用，使該鳥種的生存備受壓力(劉小如等，2012)。不確定獵捕壓力如何。對溪流水質與水量敏感，易受氣候變遷影響。
世代長度資料依據BirdLife International (2023)。</t>
  </si>
  <si>
    <t>預期因氣候變遷影響，氣候災難及變動幅度加劇影響棲地面積穩定性。</t>
  </si>
  <si>
    <t>依據BBS TAIWAN 族群趨勢分析，2011-2021台灣族群趨勢狀態為無顯著變化(+30.9%;-49%~+237.4%)(林大利，未發表)，分析方法見 Lin et al. 2023。
另就歷史紀錄而言，30年間確實有分布縮減情形，但近10年無明顯趨勢。</t>
  </si>
  <si>
    <t>BBS TAIWAN 2019-2021調查數量為4-6隻次(范等人，2022)，依據紀錄分布(eBird 2023)，懷疑成體數量1000-2500。</t>
  </si>
  <si>
    <t>特有亞種。依據全球分布範圍及數量狀況懷疑族群量應占不超過1%(Birdlife International, 2023)</t>
  </si>
  <si>
    <t>BirdLife International (2023) Species factsheet: Enicurus scouleri. Downloaded from http://www.birdlife.org on 15/07/2023.</t>
  </si>
  <si>
    <t>野鴝</t>
  </si>
  <si>
    <t>Calliope calliope</t>
  </si>
  <si>
    <t>依據NYBC TAIWAN族群趨勢分析，2014-2022台灣族群趨勢狀態為無顯著變化(+77.5%; -5.5%~+243.8%)(林大利，未發表)，分析方法見 Lin et al. 2023。
為寵物鳥貿易常見的鳥種(丁宗蘇，2020)。
世代長度資料依據BirdLife International (2023)。</t>
  </si>
  <si>
    <t>依據NYBC TAIWAN族群趨勢分析，2014-2022台灣族群趨勢狀態為無顯著變化(+77.5%; -5.5%~+243.8%)(林大利，未發表)，分析方法見 Lin et al. 2023。
全球族群趨勢穩定(Birdlife International, 2023)。</t>
  </si>
  <si>
    <t>依據紀錄分布(eBird 2023)，懷疑數量&gt;10000。普遍度冬及過境。</t>
  </si>
  <si>
    <t>BirdLife International (2023) Species factsheet: Calliope calliope. Downloaded from http://www.birdlife.org on 15/07/2023.</t>
  </si>
  <si>
    <t>白尾鴝</t>
  </si>
  <si>
    <t>Myiomela leucura montium</t>
  </si>
  <si>
    <t>依據BBS TAIWAN 族群趨勢分析，2011-2021台灣族群趨勢狀態為無顯著變化(+24.3%;-4.5%~+56%)(林大利，未發表)，分析方法見 Lin et al. 2023。
偶爾仍有非法捕捉情形。窗殺的回報頻率高(謝季恆，私人通訊)。
世代長度資料依據BirdLife International (2023)。</t>
  </si>
  <si>
    <t>依據BBS TAIWAN 族群趨勢分析，2011-2021台灣族群趨勢狀態為無顯著變化(+24.3%;-4.5%~+56%)(林大利，未發表)，分析方法見 Lin et al. 2023。</t>
  </si>
  <si>
    <t>BBS TAIWAN 2019-2021調查數量為501-691隻次(范等人，2022)，依據紀錄分布(eBird 2023)，懷疑數量&gt;20000</t>
  </si>
  <si>
    <t>特有亞種。依據全球分布範圍懷疑族群量應占不超過20%(Birdlife International, 2023)</t>
  </si>
  <si>
    <t>BirdLife International (2023) Species factsheet: Myiomela leucura. Downloaded from http://www.birdlife.org on 15/07/2023.</t>
  </si>
  <si>
    <t>藍尾鴝</t>
  </si>
  <si>
    <t>Tarsiger cyanurus</t>
  </si>
  <si>
    <t>依據NYBC TAIWAN族群趨勢分析，2014-2022台灣族群趨勢狀態為無顯著變化(-31.8%; -61.0%~+14.0%)(林大利，未發表)，分析方法見 Lin et al. 2023。
世代長度資料依據BirdLife International (2023)。</t>
  </si>
  <si>
    <t>依據分布紀錄(eBird 2023)，度冬+過境懷疑&gt;2501。</t>
  </si>
  <si>
    <t>BirdLife International (2023) Species factsheet: Tarsiger cyanurus. Downloaded from http://www.birdlife.org on 15/07/2023.</t>
  </si>
  <si>
    <t>臺灣白眉林鴝</t>
  </si>
  <si>
    <t>Tarsiger indicus formosanus</t>
  </si>
  <si>
    <t>Tarsiger formosanus</t>
  </si>
  <si>
    <t>依據BBS TAIWAN 族群趨勢分析，2011-2021台灣族群趨勢狀態為無顯著變化(+8.3%;-26.5%~+58.9%)(林大利，未發表)，分析方法見 Lin et al. 2023。
世代長度資料依據BirdLife International (2023)。</t>
  </si>
  <si>
    <t>依據BBS TAIWAN 族群趨勢分析，2011-2021台灣族群趨勢狀態為無顯著變化(+8.3%;-26.5%~+58.9%)(林大利，未發表)，分析方法見 Lin et al. 2023。</t>
  </si>
  <si>
    <t>高海拔密度高，懷疑&gt;20000</t>
  </si>
  <si>
    <t>BirdLife International (2023) Species factsheet: Tarsiger indicus. Downloaded from http://www.birdlife.org on 15/07/2023.</t>
  </si>
  <si>
    <t>栗背林鴝</t>
  </si>
  <si>
    <t>Tarsiger johnstoniae</t>
  </si>
  <si>
    <t>依據BBS TAIWAN 族群趨勢分析，2011-2021台灣族群趨勢狀態為無顯著變化(+19.8%;-7.1%~+55.1%)(林大利，未發表)，分析方法見 Lin et al. 2023。
近期直接威脅為獵捕，在道路易及的高海拔地區，獵捕不罕見。
世代長度資料依據BirdLife International (2023)。</t>
  </si>
  <si>
    <t>依據BBS TAIWAN 族群趨勢分析，2011-2021台灣族群趨勢狀態為無顯著變化(+19.8%;-7.1%~+55.1%)(林大利，未發表)，分析方法見 Lin et al. 2023。</t>
  </si>
  <si>
    <t>BBS TAIWAN 2019-2021調查數量為200-275隻次(范等人，2022)，依據分布紀錄(eBird 2023)，懷疑&gt;10000</t>
  </si>
  <si>
    <t>BirdLife International (2023) Species factsheet: Tarsiger johnstoniae. Downloaded from http://www.birdlife.org on 15/07/2023.</t>
  </si>
  <si>
    <t>黃眉黃鶲</t>
  </si>
  <si>
    <t>Ficedula narcissina</t>
  </si>
  <si>
    <t>依據紀錄分布(eBird 2023)，懷疑過境數量&gt;2500</t>
  </si>
  <si>
    <t>依據分布與紀錄，懷疑台灣數量佔總族群數&lt;5%。</t>
  </si>
  <si>
    <t>BirdLife International (2023) Species factsheet: Ficedula narcissina. Downloaded from http://www.birdlife.org on 15/07/2023.</t>
  </si>
  <si>
    <t>白眉黃鶲</t>
  </si>
  <si>
    <t>Ficedula mugimaki</t>
  </si>
  <si>
    <t>依據紀錄分布(eBird 2023)，懷疑過境數量&gt;1000</t>
  </si>
  <si>
    <t>BirdLife International (2023) Species factsheet: Ficedula mugimaki. Downloaded from http://www.birdlife.org on 15/07/2023.</t>
  </si>
  <si>
    <t>黃胸青鶲</t>
  </si>
  <si>
    <t>Ficedula hyperythra innexa</t>
  </si>
  <si>
    <t>+225</t>
  </si>
  <si>
    <t>依據BBS TAIWAN 族群趨勢分析，2011-2021台灣族群趨勢狀態為顯著上升(+225.1%;+63.2%~+489.9%)(林大利，未發表)，分析方法見 Lin et al. 2023。
世代長度資料依據BirdLife International (2023)。</t>
  </si>
  <si>
    <t>依據BBS TAIWAN 族群趨勢分析，2011-2021台灣族群趨勢狀態為顯著上升(+225.1%;+63.2%~+489.9%)(林大利，未發表)，分析方法見 Lin et al. 2023。</t>
  </si>
  <si>
    <t>BBS TAIWAN 2019-2021調查數量為75-104隻次(范等人，2022)，依據紀錄分布(eBird 2023)，懷疑數量&gt;5000</t>
  </si>
  <si>
    <t>BirdLife International (2023) Species factsheet: Ficedula hyperythra. Downloaded from http://www.birdlife.org on 15/07/2023.</t>
  </si>
  <si>
    <t>鉛色水鶇</t>
  </si>
  <si>
    <t>Phoenicurus fuliginosus affinis</t>
  </si>
  <si>
    <t>依據BBS TAIWAN 族群趨勢分析，2011-2021台灣族群趨勢狀態為顯著下降(-51.4%;-69.4%~-23%)(林大利，未發表)，分析方法見 Lin et al. 2023。利用eBird資料分析2018-2022年間趨勢，尚未見顯著的下降趨勢。綜合考量，懷疑在過去3代11年族群可能下降30-50%，且尚無明確停止跡象。
台灣中低海拔山區溪流水域的留鳥，在適當的棲息環境內，數量普遍易見。其最主要的生存壓力來自人為的獵捕(劉小如等，2012)。曾經為重要寵物鳥種，雛鳥面臨嚴重獵捕壓力，但至少近5年已減緩(林瑞興 個人觀察)。世代長度資料依據BirdLife International (2023)。</t>
  </si>
  <si>
    <t>依據BBS TAIWAN 族群趨勢分析，2011-2021台灣族群趨勢狀態為顯著下降(-51.4%;-69.4%~-23%)(林大利，未發表)，分析方法見 Lin et al. 2023。</t>
  </si>
  <si>
    <t>BBS TAIWAN 2019-2021調查數量為38-70隻次(范等人，2022)，依據紀錄分布eBird (2023)，懷疑數量&gt;10000</t>
  </si>
  <si>
    <t>BirdLife International (2023) Species factsheet: Phoenicurus fuliginosus. Downloaded from http://www.birdlife.org on 15/07/2023.</t>
  </si>
  <si>
    <t>黃尾鴝</t>
  </si>
  <si>
    <t>Phoenicurus auroreus</t>
  </si>
  <si>
    <t>+52</t>
  </si>
  <si>
    <t>依據NYBC TAIWAN族群趨勢分析，2014-2022台灣族群趨勢狀態為顯著上升(+52.0%; +27.2%~+83.9%)(林大利，未發表)，分析方法見 Lin et al. 2023。
為寵物鳥貿易常見的鳥種(丁宗蘇，2020)。世代長度資料依據BirdLife International (2023)。</t>
  </si>
  <si>
    <t>依據NYBC TAIWAN族群趨勢分析，2014-2022台灣族群趨勢狀態為顯著上升(+52.0%; +27.2%~+83.9%)(林大利，未發表)，分析方法見 Lin et al. 2023。
全球族群趨勢穩定(Birdlife International, 2023)。</t>
  </si>
  <si>
    <t>依據紀錄分布eBird (2012)，懷疑數量&gt;10000</t>
  </si>
  <si>
    <t>BirdLife International (2023) Species factsheet: Phoenicurus auroreus. Downloaded from http://www.birdlife.org on 15/07/2023.</t>
  </si>
  <si>
    <t>藍磯鶇</t>
  </si>
  <si>
    <t>Monticola solitarius</t>
  </si>
  <si>
    <t>藍磯鶇在台灣的繁殖族群數量稀少(劉小如等，2012)。依據BBS TAIWAN 族群趨勢分析，2011-2021台灣族群趨勢: -44.8%;-78.4%~+7%(林大利，未發表)，分析方法見 Lin et al. 2023a。
度冬族群依據NYBC TAIWAN族群趨勢分析，2014-2022台灣族群趨勢:-21.7%; -39.5%~+1.4%(林大利，未發表)，兩者均呈現下降。分析方法見 Lin et al. 2023b。
寵物鳥貿易常見的鳥種(丁宗蘇，2020)。此外，不確定巢位是否因如八哥外來種的影響。</t>
  </si>
  <si>
    <t>藍磯鶇在台灣的繁殖族群數量稀少(劉小如等，2012)。依據BBS TAIWAN 族群趨勢分析，2011-2021台灣族群趨勢: -44.8%;-78.4%~+7%(林大利，未發表)，分析方法見 Lin et al. 2023a。 度冬族群依據NYBC TAIWAN族群趨勢分析，2014-2022台灣族群趨勢:-21.7%; -39.5%~+1.4%(林大利，未發表)，兩者均呈現下降。分析方法見 Lin et al. 2023b。</t>
  </si>
  <si>
    <t>依據eBird (2023) 2020-2023 6-9月紀錄分布，懷疑繁殖數量在&lt;1000，但度冬與過境數量合計應&gt;2500-10000。</t>
  </si>
  <si>
    <t>依據Birdlife International (2023)的分布和數量估計，台灣繁殖族群比例應不到全球1%。主要族群為度冬或過境。</t>
  </si>
  <si>
    <t>BirdLife International (2023) Species factsheet: Monticola solitarius. Downloaded from http://www.birdlife.org on 15/07/2023.</t>
  </si>
  <si>
    <t>黑喉鴝</t>
  </si>
  <si>
    <t>Saxicola torquatus stejnegeri</t>
  </si>
  <si>
    <t>Saxicola stejnegeri</t>
  </si>
  <si>
    <t>依據NYBC TAIWAN族群趨勢分析，2014-2022台灣族群趨勢狀態為無顯著變化(+118.4%; -49.7%~+652.8%)(林大利，未發表)，分析方法見 Lin et al. 2023。
世代長度資料依據BirdLife International (2023)。</t>
  </si>
  <si>
    <t>依據NYBC TAIWAN族群趨勢分析，2014-2022台灣族群趨勢狀態為無顯著變化(+118.4%; -49.7%~+652.8%)(林大利，未發表)，分析方法見 Lin et al. 2023。
全球族群趨勢穩定(Birdlife International, 2023)。</t>
  </si>
  <si>
    <t>依據eBird (2023) 近年紀錄，度冬與過境懷疑數量&gt;2500。</t>
  </si>
  <si>
    <t>BirdLife International (2023) Species factsheet: Saxicola torquatus. Downloaded from http://www.birdlife.org on 15/07/2023.</t>
  </si>
  <si>
    <t>綠啄花</t>
  </si>
  <si>
    <t>Dicaeum minullum uchidai</t>
  </si>
  <si>
    <t>依據BBS TAIWAN 族群趨勢分析，2011-2021台灣族群趨勢狀態為顯著上升(+281.2%;+62.7%~+668.6%)(林大利，未發表)，分析方法見 Lin et al. 2023。
世代長度資料依據BirdLife International (2023)。</t>
  </si>
  <si>
    <t>依據BBS TAIWAN 族群趨勢分析，2011-2021台灣族群趨勢狀態為顯著上升(+281.2%;+62.7%~+668.6%)(林大利，未發表)，分析方法見 Lin et al. 2023。</t>
  </si>
  <si>
    <t>BBS TAIWAN 2019-2021調查數量為56-118隻次(范等人，2022)，依據近年紀錄分布(2023)，懷疑數量&gt;10000。</t>
  </si>
  <si>
    <t>特有亞種。種層級而言，依據Birdlife International (2023)分布範圍估計台灣族群應占全球族群量20%以下。</t>
  </si>
  <si>
    <t>BirdLife International (2023) Species factsheet: Dicaeum minullum. Downloaded from http://www.birdlife.org on 15/07/2023.</t>
  </si>
  <si>
    <t>紅胸啄花</t>
  </si>
  <si>
    <t>Dicaeum ignipectus formosum</t>
  </si>
  <si>
    <t>+79</t>
  </si>
  <si>
    <t>依據BBS TAIWAN 族群趨勢分析，2011-2021台灣族群趨勢狀態為顯著上升(+79.8%;+9.6%~+194.7%)(林大利，未發表)，分析方法見 Lin et al. 2023。
世代長度資料依據BirdLife International (2023)。</t>
  </si>
  <si>
    <t>依據BBS TAIWAN 族群趨勢分析，2011-2021台灣族群趨勢狀態為顯著上升(+79.8%;+9.6%~+194.7%)(林大利，未發表)，分析方法見 Lin et al. 2023。</t>
  </si>
  <si>
    <t>BBS TAIWAN 2019-2021調查數量為117-132隻次(范等人，2022)，依據近年紀錄分布及棲地分布(eBird 2023)，懷疑數量&gt;10000</t>
  </si>
  <si>
    <t>BirdLife International (2023) Species factsheet: Dicaeum ignipectus. Downloaded from http://www.birdlife.org on 15/07/2023.</t>
  </si>
  <si>
    <t>斑文鳥</t>
  </si>
  <si>
    <t>Lonchura punctulata</t>
  </si>
  <si>
    <t>B, J,O</t>
  </si>
  <si>
    <t>依據BBS TAIWAN 族群趨勢分析，2011-2021台灣族群趨勢狀態為無顯著變化(+32.9%;-15.9%~+106.1%)(林大利，未發表)，分析方法見 Lin et al. 2023。
雖然野外族群數量未有下降趨勢，但為常被捕捉供宗教儀式使用的鳥種(丁宗蘇，2020)與鳥店最常見販賣鳥種之一(王穎 2010)。窗殺的回報頻率高(謝季恆，私人通訊)。
世代長度資料依據BirdLife International (2023)。</t>
  </si>
  <si>
    <t>依據BBS TAIWAN 族群趨勢分析，2011-2021台灣族群趨勢狀態為無顯著變化(+32.9%;-15.9%~+106.1%)(林大利，未發表)，分析方法見 Lin et al. 2023。</t>
  </si>
  <si>
    <t>依據BBS TAIWAN 2011-2021年更新的族群趨勢分析(邱承慶，未發表)，族群趨勢狀態為無顯著變化。</t>
  </si>
  <si>
    <t>BBS TAIWAN 2019-2021調查數量為1311-1691隻次(范等人，2022)</t>
  </si>
  <si>
    <t>依據eBird(2023)分布紀錄，台灣族群量不超過該種全球族群量20%。</t>
  </si>
  <si>
    <t>BirdLife International (2023) Species factsheet: Lonchura punctulata. Downloaded from http://www.birdlife.org on 15/07/2023.</t>
  </si>
  <si>
    <t>白腰文鳥</t>
  </si>
  <si>
    <t>Lonchura striata</t>
  </si>
  <si>
    <t>B, J</t>
  </si>
  <si>
    <t>依據BBS TAIWAN 族群趨勢分析，2011-2021台灣族群趨勢狀態為無顯著變化(+27%;-35.3%~+141.5%)(林大利，未發表)，分析方法見 Lin et al. 2023。
為常被捕捉供宗教儀式使用的鳥種(丁宗蘇，2020)。
世代長度資料依據BirdLife International (2023)。</t>
  </si>
  <si>
    <t>依據BBS TAIWAN 族群趨勢分析，2011-2021台灣族群趨勢狀態為無顯著變化(+27%;-35.3%~+141.5%)(林大利，未發表)，分析方法見 Lin et al. 2023。</t>
  </si>
  <si>
    <t>BBS TAIWAN 2019-2021調查數量為413-550隻次(范等人，2022)</t>
  </si>
  <si>
    <t>BirdLife International (2023) Species factsheet: Lonchura striata. Downloaded from http://www.birdlife.org on 15/07/2023.</t>
  </si>
  <si>
    <t>黑頭文鳥</t>
  </si>
  <si>
    <t>Lonchura atricapilla formosana</t>
  </si>
  <si>
    <t>D, B, J</t>
  </si>
  <si>
    <t>依據BBS TAIWAN 族群趨勢分析，2011-2021台灣族群趨勢狀態為無顯著變化(+114.2%;-34.2%~+763.7%)(林大利，未發表)，分析方法見 Lin et al. 2023。
和引入外來亞種間雜交應為主要威脅(自然攝影中心 2015)，但影響程度，目前並仍欠缺進一步資訊。另由於農耕環境為主要棲息環境之一，防農害的相關措施，可能有輕微影響，直接毒害亦應輕微。偶有被捕捉販賣(王穎 2010)。另依據陳炳煌、顏重威(1973)之"臺灣森林鳥類之生態調查"以及顏重威、陳炳煌(1983)年之台灣地區新年鳥類調查(1974-1983)之結果，顯示至少40年前，黑頭文鳥在台灣合宜之棲地範圍內，屬於不常見的鳥種。
世代長度資料依據BirdLife International (2023)。</t>
  </si>
  <si>
    <t>根據林瑞興等現場調查及攝影者資訊，西部幾乎均為外來或雜交亞種，東部雜交亞種情形亦十分普遍。</t>
  </si>
  <si>
    <t>由於雜交趨勢沒有明顯終止，推測分布範圍將持續下降。</t>
  </si>
  <si>
    <t>依據BBS TAIWAN 族群趨勢分析，2011-2021台灣族群趨勢狀態為無顯著變化(+114.2%;-34.2%~+763.7%)(林大利，未發表)，分析方法見 Lin et al. 2023。
和引入外來亞種間雜交應為主要威脅(自然攝影中心 2015)，但影響程度，目前並無進一步資訊。</t>
  </si>
  <si>
    <t>目前雜交影響不明，由目前觀察資料懷疑台灣亞種數量應在&lt;2500。</t>
  </si>
  <si>
    <t>同亞種亦分布於呂宋，查詢eBird數量似乎還不少，推測台灣同亞種族群數量應少於整體之20%(eBird 2023)。</t>
  </si>
  <si>
    <t>BirdLife International (2023) Species factsheet: Lonchura atricapilla. Downloaded from http://www.birdlife.org on 15/07/2023.</t>
  </si>
  <si>
    <t>自然攝影中心。2015。哪些是台灣原生種的黑頭文鳥。下載自:http://nc.kl.edu.tw/bbs/showthread.php?t=50215 於2015/7/12.</t>
  </si>
  <si>
    <t>岩鷚</t>
  </si>
  <si>
    <t>Prunella collaris fennelli</t>
  </si>
  <si>
    <t>I, B</t>
  </si>
  <si>
    <t>依據BBS TAIWAN 族群趨勢分析，2011-2021台灣族群趨勢狀態為無顯著變化(+12.7%;-36.2%~+116%)(林大利，未發表)，分析方法見 Lin et al. 2023。
另近年仍偶見遭捕捉販賣情形(林瑞興 個人觀察)。世代長度資料依據BirdLife International (2023)。。</t>
  </si>
  <si>
    <t>OAOO、OEOO採用eBird(2023)與TBN(2022)資料。PEOO 採用Maxent預測(張安瑜、陳宛均，私人通訊)。</t>
  </si>
  <si>
    <t>依據BBS TAIWAN 族群趨勢分析，2011-2021台灣族群趨勢狀態為無顯著變化(+12.7%;-36.2%~+116%)(林大利，未發表)，分析方法見 Lin et al. 2023。</t>
  </si>
  <si>
    <t>BBS TAIWAN 2019-2021調查數量為7-16隻次(范等人，2022)，基於棲地特殊性以及紀錄分布情形(eBird 2023)，推測數量250-2500。</t>
  </si>
  <si>
    <t>特有亞種。種層級而言，依據Birdlife International (2023)估計全球至少61萬隻，台灣族群應占全球族群量約1%。</t>
  </si>
  <si>
    <t>BirdLife International (2023) Species factsheet: Prunella collaris. Downloaded from http://www.birdlife.org on 15/07/2023.</t>
  </si>
  <si>
    <t>山麻雀</t>
  </si>
  <si>
    <t>Passer cinnamomeus</t>
  </si>
  <si>
    <t>G,A,J,B,C</t>
  </si>
  <si>
    <t>2017年與2020年全台估計值分別為 1433 隻與 1756 隻，族群略有提升(呂等，2017；蔡等，2022)，顯示雖然長期山麻雀族群數量與分布範圍下降，但近10年族群無明確的下降證據。
棲地縮減、農藥、捕捉、和外來種與麻雀等競爭(巢位、棲地)為潛在威脅(蔡若詩等2022)。
世代長度資料依據BirdLife International (2023)。</t>
  </si>
  <si>
    <t>由以往谷關、武陵、霧社地區、拉拉山及近期霧台族群消失或分布改變推測(溫唯佳、蔡若詩 2015)。3代18年則以霧台於88風災後的族群消失最為人知。</t>
  </si>
  <si>
    <t>由以往谷關、武陵、霧社地區、拉拉山及近期霧台族群消失或分布改變推測(溫唯佳、蔡若詩 2015)。但由近年繫放研究，台灣不同地區繁殖族群應可交流。</t>
  </si>
  <si>
    <t>缺乏長期族群監測資訊
2017年與2020年全台估計值分別為 1433 隻與 1756 隻，族群略有提升(呂等，2017；蔡等，2022)，綜合結果顯示近10年族群應無明確的下降證據。</t>
  </si>
  <si>
    <t>2020年全台估計值為 1756 隻，95%信賴區間為492-3479隻(蔡等，2022)，估計約有1317隻成熟個體，成熟個體95%信賴區間為369-2609隻。</t>
  </si>
  <si>
    <t>也許有極少量的度冬族群(溫唯佳、蔡若詩 2023)。</t>
  </si>
  <si>
    <t>蔡若詩</t>
  </si>
  <si>
    <t>EN B2b(i,iii)+c(ii)</t>
  </si>
  <si>
    <t>B2b(i,iii)+c(ii)</t>
  </si>
  <si>
    <t>BirdLife International (2023) Species factsheet: Passer cinnamomeus. Downloaded from http://www.birdlife.org on 15/07/2023.</t>
  </si>
  <si>
    <t>溫唯佳、蔡若詩。2015。瀕危的神祕鳥-山麻雀在台灣分布的時空變化。台灣濕地 96 :8-11。</t>
  </si>
  <si>
    <t>蔡若詩、林雅雯、呂佳家、林瑞興。2022。2022 年山麻雀保育行動計畫。行政院農業委員會林務局、行政院農業委員會特有生物研究保育中心。臺灣。</t>
  </si>
  <si>
    <t>麻雀</t>
  </si>
  <si>
    <t>Passer montanus</t>
  </si>
  <si>
    <t>-33</t>
  </si>
  <si>
    <t>B, J,N</t>
  </si>
  <si>
    <t>依據BBS TAIWAN 族群趨勢分析，2011-2021台灣族群趨勢狀態為顯著下降(-23.6%;-34.4%~-11.8%)(林大利，未發表)，分析方法見 Lin et al. 2023。監測時間長度仍未達3代17.1年。以過去11年(1.9代)下降-23.6%，以過去1.9代觀察數值+未來1.1代(~6年)預測，推測可能下降達32.6%。
為遭捕捉販賣的常見鳥種之ㄧ(王穎 2010)與常被捕捉供宗教儀式使用的鳥種(丁宗蘇，2020)。在農地遭受毒害(洪孝宇，2020)、路殺(林德恩等，2021)與窗殺(謝季恆，私人通訊)的回報頻率皆高。
世代長度資料依據BirdLife International (2023)。</t>
  </si>
  <si>
    <t>依據BBS TAIWAN 族群趨勢分析，2011-2021台灣族群趨勢狀態為顯著下降(-23.6%;-34.4%~-11.8%)(林大利，未發表)，分析方法見 Lin et al. 2023。</t>
  </si>
  <si>
    <t>BBS TAIWAN 2019-2021調查數量為12557-15421隻次(范等人，2022)</t>
  </si>
  <si>
    <t>依據eBird(2012)分布紀錄，台灣族群量不超過該種全球族群量1%。BBS長度未達3代17.1年，考量不確定性，調降1級，後續注意趨勢變化。</t>
  </si>
  <si>
    <t>VU A4bc</t>
  </si>
  <si>
    <t>A4bc</t>
  </si>
  <si>
    <t>BirdLife International (2023) Species factsheet: Passer montanus. Downloaded from http://www.birdlife.org on 15/07/2023.</t>
  </si>
  <si>
    <t>王穎。2010。台灣原生鳥類利用調查計畫。林務局。</t>
  </si>
  <si>
    <t>灰鶺鴒</t>
  </si>
  <si>
    <t>Motacilla cinerea</t>
  </si>
  <si>
    <t>+26</t>
  </si>
  <si>
    <t>依據NYBC TAIWAN族群趨勢分析，2014-2022台灣族群趨勢狀態為顯著上升(+29.6%; +5.5%~+56.5%)(林大利，未發表)，分析方法見 Lin et al. 2023。
世代長度資料依據BirdLife International (2023)。</t>
  </si>
  <si>
    <t>依據NYBC TAIWAN族群趨勢分析，2014-2022台灣族群趨勢狀態為顯著上升(+29.6%; +5.5%~+56.5%)(林大利，未發表)，分析方法見 Lin et al. 2023。
全球族群趨勢穩定(Birdlife International, 2023)。</t>
  </si>
  <si>
    <t>依據記錄(eBird 2023)度冬+過境懷疑&gt;20000</t>
  </si>
  <si>
    <t>全球成體估計2,220,000-4,800,000(Birdlife International, 2023) ，依據分布與紀錄台灣數量占全球&lt;1%。</t>
  </si>
  <si>
    <t>BirdLife International (2023) Species factsheet: Motacilla cinerea. Downloaded from http://www.birdlife.org on 15/07/2023.</t>
  </si>
  <si>
    <t>東方黃鶺鴒</t>
  </si>
  <si>
    <t>Motacilla tschutschensis</t>
  </si>
  <si>
    <t>依據NYBC TAIWAN族群趨勢分析，2014-2022台灣族群趨勢狀態為無顯著變化(+2.0%; -33.2%~+58.1%)(林大利，未發表)，分析方法見 Lin et al. 2023。
世代長度資料依據BirdLife International (2023)。</t>
  </si>
  <si>
    <t>依據NYBC TAIWAN族群趨勢分析，2014-2022台灣族群趨勢狀態為無顯著變化(+2.0%; -33.2%~+58.1%)(林大利，未發表)，分析方法見 Lin et al. 2023。
全球族群趨勢下降，但程度不明(BirdLife Interantional, 2023)</t>
  </si>
  <si>
    <t>分布廣泛，依據分布台灣數量占全球&lt;1%。</t>
  </si>
  <si>
    <t>BirdLife International (2023) Species factsheet: Motacilla tschutschensis. Downloaded from http://www.birdlife.org on 15/07/2023.</t>
  </si>
  <si>
    <t>白鶺鴒</t>
  </si>
  <si>
    <t>Motacilla alba</t>
  </si>
  <si>
    <t>+118</t>
  </si>
  <si>
    <t>依據BBS TAIWAN 族群趨勢分析，2011-2021台灣族群趨勢狀態為顯著上升(+118.7%;+18.4%~+336.6%)(林大利，未發表)，分析方法見 Lin et al. 2023。
世代長度資料依據BirdLife International (2023)。</t>
  </si>
  <si>
    <t>依據BBS TAIWAN 族群趨勢分析，2011-2021台灣族群趨勢狀態為顯著上升(+118.7%;+18.4%~+336.6%)(林大利，未發表)，分析方法見 Lin et al. 2023。</t>
  </si>
  <si>
    <t>普遍冬候及過境，懷疑數量&gt;20000</t>
  </si>
  <si>
    <t>本種全球估計族群量1億6千萬(Birdlife International, 2023)。</t>
  </si>
  <si>
    <t>BirdLife International (2023) Species factsheet: Motacilla alba. Downloaded from http://www.birdlife.org on 15/07/2023.</t>
  </si>
  <si>
    <t>大花鷚</t>
  </si>
  <si>
    <t>Anthus richardi</t>
  </si>
  <si>
    <t>依據NYBC TAIWAN族群趨勢分析，2014-2022台灣族群趨勢狀態為無顯著變化(-4.3%; -55.3%~+83.0%)(林大利，未發表)，分析方法見 Lin et al. 2023。
世代長度資料依據BirdLife International (2023)。</t>
  </si>
  <si>
    <t>依據NYBC TAIWAN族群趨勢分析，2014-2022台灣族群趨勢狀態為無顯著變化(-4.3%; -55.3%~+83.0%)(林大利，未發表)，分析方法見 Lin et al. 2023。
全球族群趨勢穩定(Birdlife International, 2023)。</t>
  </si>
  <si>
    <t>依據記錄(eBird 2023)度冬+過境懷疑&gt;5000</t>
  </si>
  <si>
    <t>依據紀錄和分布範圍，台灣數量占全球&lt;1%。台灣非主要度冬範圍。</t>
  </si>
  <si>
    <t>BirdLife International (2023) Species factsheet: Anthus richardi. Downloaded from http://www.birdlife.org on 15/07/2023.</t>
  </si>
  <si>
    <t>樹鷚</t>
  </si>
  <si>
    <t>Anthus hodgsoni</t>
  </si>
  <si>
    <t>依據NYBC TAIWAN族群趨勢分析，2014-2022台灣族群趨勢狀態為無顯著變化(+11.4%; -35.8%~+95.1%)(林大利，未發表)，分析方法見 Lin et al. 2023。
世代長度資料依據BirdLife International (2023)。</t>
  </si>
  <si>
    <t>依據NYBC TAIWAN族群趨勢分析，2014-2022台灣族群趨勢狀態為無顯著變化(+11.4%; -35.8%~+95.1%)(林大利，未發表)，分析方法見 Lin et al. 2023。
全球族群趨勢穩定(Birdlife International, 2023)。</t>
  </si>
  <si>
    <t>依據記錄(eBird 2023)度冬+過境懷疑&gt;10000。</t>
  </si>
  <si>
    <t>全球成體估計200萬 ，依據分布與紀錄台灣數量占全球&lt;5%。</t>
  </si>
  <si>
    <t>BirdLife International (2023) Species factsheet: Anthus hodgsoni. Downloaded from http://www.birdlife.org on 15/07/2023.</t>
  </si>
  <si>
    <t>白背鷚</t>
  </si>
  <si>
    <t>Anthus gustavi</t>
  </si>
  <si>
    <t>台灣缺乏族群趨勢資訊。世代長度資料依據BirdLife International (2023)。主要過境。</t>
  </si>
  <si>
    <t>依據記錄(eBird 2023)過境懷疑&gt;2500。依據度冬地位置，台灣應在主要遷徙路徑上，但非度冬區域。</t>
  </si>
  <si>
    <t>全球成體估計近100萬 ，依據分布與紀錄台灣數量占全球&lt;1%。依據度冬地位置，台灣應在主要遷徙路徑上，但非度冬區域。</t>
  </si>
  <si>
    <t>BirdLife International (2023) Species factsheet: Anthus gustavi. Downloaded from http://www.birdlife.org on 15/07/2023.</t>
  </si>
  <si>
    <t>赤喉鷚</t>
  </si>
  <si>
    <t>Anthus cervinus</t>
  </si>
  <si>
    <t>依據NYBC TAIWAN族群趨勢分析，2014-2022台灣族群趨勢狀態為顯著下降(-57.4%; -78.7%~-20.5%)(林大利，未發表)，分析方法見 Lin et al. 2023。但由eBird資料2018-2022族群分析結果未見此顯著趨勢。顯示赤喉鷚族群狀態警訊須注意。綜合相關資訊，懷疑過去至未來3代11年赤喉鷚族群下降趨勢落在30-50%，且尚無明確停止跡象。
世代長度資料依據BirdLife International (2023)。</t>
  </si>
  <si>
    <t>依據NYBC TAIWAN族群趨勢分析，2014-2022台灣族群趨勢狀態為顯著下降(-57.4%; -78.7%~-20.5%)(林大利，未發表)，分析方法見 Lin et al. 2023。
全球族群趨勢穩定(Birdlife International, 2023)。</t>
  </si>
  <si>
    <t>全球成體估計&gt;200萬以上 ，依據分布與紀錄台灣數量占全球&lt;1%。</t>
  </si>
  <si>
    <t>A4b
 [-1]</t>
  </si>
  <si>
    <t>BirdLife International (2023) Species factsheet: Anthus cervinus. Downloaded from http://www.birdlife.org on 15/07/2023.</t>
  </si>
  <si>
    <t>黃腹鷚</t>
  </si>
  <si>
    <t>Anthus rubescens</t>
  </si>
  <si>
    <t>缺乏長期趨勢資料，但無明顯下降證據。NYBC TAIWAN 2016-2019為1-13隻，2020-2022上升至7-30隻 (蔡芷怡等 2022)。世代長度資料依據BirdLife International (2023)。</t>
  </si>
  <si>
    <t>台灣缺乏長期趨勢資料，但無明顯下降證據。
北美族群趨勢下降，但東亞澳則不明(Birdlife International, 2023)。</t>
  </si>
  <si>
    <t>依據記錄(eBird 2023)過境懷疑&gt;250。</t>
  </si>
  <si>
    <t>全球成體估計&gt;2000萬 ，依據分布與紀錄台灣數量占全球&lt;1%。台灣非主要度冬範圍，降級2。</t>
  </si>
  <si>
    <t>BirdLife International (2023) Species factsheet: Anthus rubescens. Downloaded from http://www.birdlife.org on 15/07/2023.</t>
  </si>
  <si>
    <t>花雀</t>
  </si>
  <si>
    <t>Fringilla montifringilla</t>
  </si>
  <si>
    <t>缺乏長期趨勢資料，但無明顯下降證據，全球族群趨勢尚稱穩定，世代長度資料依據BirdLife International (2023)。</t>
  </si>
  <si>
    <t>缺乏長期趨勢資料，但無明顯下降證據。
歐洲長期族群趨勢略有下降，但東亞澳則不明(BirdLife Intrantional 2023)。</t>
  </si>
  <si>
    <t>依據記錄(eBird 2023)度冬+過境懷疑&gt;1000。</t>
  </si>
  <si>
    <t>全球族群量估計39,000,000-66,000,000，台灣依據分布面積與紀錄應占全球族群量&lt;&lt;1%。台灣過境或度冬族群波動性大。</t>
  </si>
  <si>
    <t>BirdLife International (2023) Species factsheet: Fringilla montifringilla. Downloaded from http://www.birdlife.org on 15/07/2023.</t>
  </si>
  <si>
    <t>小桑鳲</t>
  </si>
  <si>
    <t>Eophona migratoria</t>
  </si>
  <si>
    <t>針對金門繁殖族群探討，1999年無紀錄，2004年及2010年最大量分別為6隻與5隻，在2018年族群數量最大量則增加至70隻，至少成長1166%(丁宗蘇，2019)，沒有明確下降的證據。世代長度資料依據BirdLife International (2023)。</t>
  </si>
  <si>
    <t>OAOO、OEOO採用eBird(2023)與TBN(2022)資料。OEOO 以金門及南北竿島總面積為代表。</t>
  </si>
  <si>
    <t>針對金門繁殖族群探討，1999年無紀錄，2004年及2010年最大量分別為6隻與5隻，在2018年族群數量最大量則增加至70隻，至少成長1166%(丁宗蘇，2019)，沒有明確下降的證據</t>
  </si>
  <si>
    <t>參考eBird金門、馬祖觀察資料粗估(eBird 2023)，估計繁殖族群+過境族群&gt;500</t>
  </si>
  <si>
    <t>僅在金門有少量繁殖族群，另有度冬族群。由於繁殖族群屬於中國族群一部分，即可能有遷入個體補充，故建議依據評估狀況調降2級。</t>
  </si>
  <si>
    <t>BirdLife International (2023) Species factsheet: Eophona migratoria. Downloaded from http://www.birdlife.org on 15/07/2023.</t>
  </si>
  <si>
    <t>Ding, T.-S., C.-S. Juan, R.-S. Lin, C.-Y. Pan, Y.-J. Tsai, J. Wu and Y.-H. Yang. 2014. The 2014 CWBF Checklist of the Birds of Taiwan. Chinese Wild Bird Federation. Taipei, Taiwan</t>
  </si>
  <si>
    <t>臺灣朱雀</t>
  </si>
  <si>
    <t>Carpodacus formosanus</t>
  </si>
  <si>
    <t>依據BBS TAIWAN 族群趨勢分析，2011-2021台灣族群趨勢狀態為顯著下降(-47.2%;-70.5%~-12.4%)(林大利，未發表)，分析方法見 Lin et al. 2023。推測過去至短暫未來3代12.3年下降30-50%。
僅分布高海拔地區，屬於易受暖化影響鳥種。偶有捕捉販賣情形(王穎 2010)。世代長度資料依據BirdLife International (2023)。</t>
  </si>
  <si>
    <t>OAOO、OEOO採用eBird(2023)與TBN(2022)資料。PEOO (Chang et al. 2022)。</t>
  </si>
  <si>
    <t>雖棲息於高山，但由於善於飛行，仍視為連續族群。</t>
  </si>
  <si>
    <t>依據BBS TAIWAN 族群趨勢分析，2011-2021台灣族群趨勢狀態為顯著下降(-47.2%;-70.5%~-12.4%)(林大利，未發表)，分析方法見 Lin et al. 2023。相當每年下降4.29%。4.1年下降0.17，8.2年下降0.35。</t>
  </si>
  <si>
    <t>BBS TAIWAN 2019-2021調查數量為42-83隻次(范等人，2022)，高海拔廣泛分布，由棲地面積約3000平方公里保守估計族群數量。</t>
  </si>
  <si>
    <t>VU A2b+3c+4ac</t>
  </si>
  <si>
    <t>A2b+3c+4ac</t>
  </si>
  <si>
    <t>BirdLife International (2023) Species factsheet: Carpodacus formosanus. Downloaded from http://www.birdlife.org on 15/07/2023.</t>
  </si>
  <si>
    <t>褐鷽</t>
  </si>
  <si>
    <t>Pyrrhula nipalensis uchidai</t>
  </si>
  <si>
    <t>依據BBS TAIWAN 族群趨勢分析，2011-2021台灣族群趨勢狀態為無顯著變化(+20.2%;-61.6%~+240.9%)(林大利，未發表)，分析方法見 Lin et al. 2023。
偶有被捕捉販賣(王穎 2010)。根據氣候脆弱性評估，為敏感性跟暴露程度都高，但適應能力低的高度脆弱者(王文千等，2020)。世代長度資料依據BirdLife International (2023)。</t>
  </si>
  <si>
    <t>依據BBS TAIWAN 族群趨勢分析，2011-2021台灣族群趨勢狀態為無顯著變化(+20.2%;-61.6%~+240.9%)(林大利，未發表)，分析方法見 Lin et al. 2023。</t>
  </si>
  <si>
    <t>BBS TAIWAN 2019-2021調查數量為23-73隻次(范等人，2022)，依據紀錄(eBird 2023)，由於紀錄不甚普遍且移動能力強，懷疑數量2500-10000。</t>
  </si>
  <si>
    <t>特有亞種。種層級而言，缺乏全球族群估計數據(Birdlife International, 2023)，但依據分布面積推測台灣族群占全球族群量20%以下。</t>
  </si>
  <si>
    <t>BirdLife International (2023) Species factsheet: Pyrrhula nipalensis. Downloaded from http://www.birdlife.org on 15/07/2023.</t>
  </si>
  <si>
    <t>灰鷽</t>
  </si>
  <si>
    <t>Pyrrhula erythaca owstoni</t>
  </si>
  <si>
    <t>Pyrrhula owstoni</t>
  </si>
  <si>
    <t>依據BBS TAIWAN 族群趨勢分析，2011-2021台灣族群趨勢狀態為無顯著變化(-51.6%;-79.1%~+2.5%)(林大利，未發表)，分析方法見 Lin et al. 2023。
另根據丁宗蘇(2014) 比較1992、2014玉山地區海拔分布與密度資料，海拔分布上下限均上升顯著，且密度平均值下降57%，等於10年下降34%。顯示族群長期下降，懷疑3代15年族群下降約60%。
除氣候變遷影響外，無明確受脅因素。偶有被捕捉販賣(王穎 2010)。世代長度資料依據BirdLife International (2023)。</t>
  </si>
  <si>
    <t>依據BBS TAIWAN 族群趨勢分析，2011-2021台灣族群趨勢狀態為無顯著變化(-51.6%;-79.1%~+2.5%)(林大利，未發表)，分析方法見 Lin et al. 2023。</t>
  </si>
  <si>
    <t>BBS TAIWAN 2019-2021調查數量為17-41隻次(范等人，2022)，依據紀錄(eBird 2023)，由於紀錄不甚普遍且移動能力強，懷疑數量2500-10000。</t>
  </si>
  <si>
    <t>特有種。種層級而言，缺乏全球族群估計數據(Birdlife International, 2023)。</t>
  </si>
  <si>
    <t>EN A2b+3c+4bc</t>
  </si>
  <si>
    <t>NT B1b(ii, iii)</t>
  </si>
  <si>
    <t>A2b+4bc</t>
  </si>
  <si>
    <t>BirdLife International (2023) Species factsheet: Pyrrhula erythaca. Downloaded from http://www.birdlife.org on 15/07/2023.</t>
  </si>
  <si>
    <t>金翅雀</t>
  </si>
  <si>
    <t>Chloris sinica</t>
  </si>
  <si>
    <t>於金門及馬祖有少數繁殖族群(Ding et al. 2014)，以Smoothed Hierarchical Model分析劉小如(2004)、許育誠(2010)及丁宗蘇(2018)3-5月相同樣區的調查資料，2004-2018金門族群趨勢狀態為無顯著變化(-8.5%; -71.6%~+106.4%)，分析方法見 Lin et al. 2023。偶有刻意或非刻意捕捉壓力。
世代長度資料依據BirdLife International (2023)。</t>
  </si>
  <si>
    <t>OAOO採用eBird(2023)與TBN(2022)資料。OEOO 以金門及南北竿島總面積為代表。</t>
  </si>
  <si>
    <t>於金門及馬祖有少數繁殖族群(Ding et al. 2014)，以Smoothed Hierarchical Model分析劉小如(2004)、許育誠(2010)及丁宗蘇(2018)3-5月相同樣區的調查資料，2004-2018金門族群趨勢狀態為無顯著變化(-8.5%; -71.6%~+106.4%)，分析方法見 Lin et al. 2023。</t>
  </si>
  <si>
    <t>參考eBird金門、馬祖6-7月觀察資料粗估(eBird 2023)。諮詢吳建龍、林暐倫金門數量。金門繁殖數量100-300。另考慮度冬與過境數量，合計&gt;1000。</t>
  </si>
  <si>
    <t>BirdLife International (2023) Species factsheet: Chloris sinica. Downloaded from http://www.birdlife.org on 15/07/2023.</t>
  </si>
  <si>
    <t>黃雀</t>
  </si>
  <si>
    <t>Spinus spinus</t>
  </si>
  <si>
    <t>NYBC TAIWAN 2016-2019為0-45隻，2020-2022上升至4-298隻 (蔡芷怡等 2022)。全球族群趨勢可能下降中，但程度應未達受脅狀況，世代長度資料依據BirdLife International (2023)。</t>
  </si>
  <si>
    <t>台灣缺乏長期趨勢資訊。
歐洲族群中等下降，全球族群趨勢可能下降，但不確定嚴重程度(Birdlife International, 2023)。</t>
  </si>
  <si>
    <t>依據紀錄(eBird 2023)，懷疑過境與度冬數量雖波動性大，但懷疑&gt;251。</t>
  </si>
  <si>
    <t>全球族群量估計31,900,000-72,000,000，台灣依據分布面積與紀錄應占全球族群量&lt;&lt;1%。台灣過境或度冬族群波動性大。</t>
  </si>
  <si>
    <t>BirdLife International (2023) Species factsheet: Spinus spinus. Downloaded from http://www.birdlife.org on 15/07/2023.</t>
  </si>
  <si>
    <t>黃喉鵐</t>
  </si>
  <si>
    <t>Emberiza elegans</t>
  </si>
  <si>
    <t>缺乏趨勢資訊。全球族群趨勢尚稱穩定，世代長度資料依據BirdLife International (2023)。</t>
  </si>
  <si>
    <t>台灣缺乏趨勢資訊。
全球族群趨勢穩定(Birdlife International, 2023)。</t>
  </si>
  <si>
    <t>依據記錄(eBird 2023)過境懷疑&lt;1000。</t>
  </si>
  <si>
    <t>BirdLife International (2023) Species factsheet: Emberiza elegans. Downloaded from http://www.birdlife.org on 15/07/2023.</t>
  </si>
  <si>
    <t>金鵐</t>
  </si>
  <si>
    <t>Emberiza aureola</t>
  </si>
  <si>
    <t>全球族群因嚴重獵捕，評估族群10年下降80%，趨勢沒有減緩或停止現象。台灣屬過境，無趨勢資訊，懷疑趨勢類似，謹慎地以類似全球趨勢數值代入。但在台灣並無明顯的獵捕壓力。
世代長度資料依據BirdLife International (2023)。</t>
  </si>
  <si>
    <t>全球族群因嚴重獵捕，評估族群10年下降80-99%，趨勢沒有減緩或停止現象(Birdlife International, 2023)。台灣屬過境，無趨勢資訊，但懷疑趨勢類似，故謹慎地以類似全球趨勢數值代入。</t>
  </si>
  <si>
    <t>依據紀錄和分布範圍，台灣數量占全球&lt;1%。基於台灣非重要過境區域且僅過境，考慮全球族群下降趨勢與台灣連動性，降1級。</t>
  </si>
  <si>
    <t>CR A2acd+3cd+4acd</t>
  </si>
  <si>
    <t>A2acd+3cd+4acd; C1
 [-1]</t>
  </si>
  <si>
    <t>BirdLife International (2023) Species factsheet: Emberiza aureola. Downloaded from http://www.birdlife.org on 15/07/2023.</t>
  </si>
  <si>
    <t>BirdLife International. 2013. Emberiza aureola. The IUCN Red List of Threatened Species 2013: e.T22720966A49004426. http://dx.doi.org/10.2305/IUCN.UK.2013-2.RLTS.T22720966A49004426.en. Downloaded on 24 May 2016.</t>
  </si>
  <si>
    <t>小鵐</t>
  </si>
  <si>
    <t>Emberiza pusilla</t>
  </si>
  <si>
    <t>依據記錄(eBird 2023)度冬+過境懷疑&gt;2500。</t>
  </si>
  <si>
    <t>全球成體估計 5,000,000-8,000,000 ，依據分布台灣數量占全球&lt;1%。</t>
  </si>
  <si>
    <t>BirdLife International (2023) Species factsheet: Emberiza pusilla. Downloaded from http://www.birdlife.org on 15/07/2023.</t>
  </si>
  <si>
    <t>野鵐</t>
  </si>
  <si>
    <t>Emberiza sulphurata</t>
  </si>
  <si>
    <t>缺乏趨勢資訊。臺灣偶爾遭誤捕。全球族群趨勢目前為穩定。世代長度資料依據BirdLife International (2023)。</t>
  </si>
  <si>
    <t>台灣缺乏趨勢資訊。
全球族群趨勢穩定。(Birdlife International, 2023)。</t>
  </si>
  <si>
    <t xml:space="preserve">依據記錄(eBird 2023)度冬+過境懷疑&gt; 250 </t>
  </si>
  <si>
    <t>全球成體估計 &gt; 10,000 對，台灣位於主要遷徙路徑，數量懷疑&lt;20%。臺灣應為為重要過境與度冬地點，基於全球族群趨勢穩定或增加，目前無嚴重威脅，降1級。</t>
  </si>
  <si>
    <t>BirdLife International (2023) Species factsheet: Emberiza sulphurata. Downloaded from http://www.birdlife.org on 15/07/2023.</t>
  </si>
  <si>
    <t>灰頭黑臉鵐</t>
  </si>
  <si>
    <t>Emberiza spodocephala</t>
  </si>
  <si>
    <t>NYBC TAIWAN 2016-2019為344-375隻，2020-2022上升至478-606隻 (蔡芷怡等 2022)，無下降趨勢。全球族群趨勢尚稱穩定，世代長度資料依據BirdLife International (2023)。偶有刻意或非刻意捕捉壓力。</t>
  </si>
  <si>
    <t>NYBC TAIWAN 2016-2019為344-375隻，2020-2022上升至478-606隻 (蔡芷怡等 2022)，無下降趨勢。
全球族群趨勢穩定(Birdlife International, 2023)。</t>
  </si>
  <si>
    <t>依據記錄(eBird 2023)，考量其習性，度冬+過境懷疑&gt;10000。</t>
  </si>
  <si>
    <t>台灣依據分布面積與紀錄應占全球族群量1%以下。</t>
  </si>
  <si>
    <t>BirdLife International (2023) Species factsheet: Emberiza spodocephala. Downloaded from http://www.birdlife.org on 15/07/2023.</t>
  </si>
  <si>
    <t>鏽鵐</t>
  </si>
  <si>
    <t>Emberiza rutila</t>
  </si>
  <si>
    <t>全球成體未估計，但仍相當多，台灣遷徙路徑邊緣，數量懷疑&lt;1%，降級2。</t>
  </si>
  <si>
    <t>BirdLife International (2023) Species factsheet: Emberiza rutila. Downloaded from http://www.birdlife.org on 15/07/2023.</t>
  </si>
  <si>
    <t>黃眉鵐</t>
  </si>
  <si>
    <t>Emberiza chrysophrys</t>
  </si>
  <si>
    <t>缺乏長期趨勢資訊，NYBC TAIWAN 2016-2019為0-45隻，2020-2022上升至4-298隻 (蔡芷怡等 2022)。全球族群趨勢可能下降中，但程度應未達受脅狀況，世代長度資料依據BirdLife International (2023)。</t>
  </si>
  <si>
    <t>依據記錄(eBird 2023)過境懷疑&gt;1000。</t>
  </si>
  <si>
    <t>BirdLife International (2023) Species factsheet: Emberiza chrysophrys. Downloaded from http://www.birdlife.org on 15/07/2023.</t>
  </si>
  <si>
    <t>白眉鵐</t>
  </si>
  <si>
    <t>Emberiza tristrami</t>
  </si>
  <si>
    <t>BirdLife International (2023) Species factsheet: Emberiza tristrami. Downloaded from http://www.birdlife.org on 15/07/2023.</t>
  </si>
  <si>
    <t>結果</t>
  </si>
  <si>
    <t>學名 (BirdlIfe International 2015-v8.0)。
相異處見補充資料(S1)。</t>
  </si>
  <si>
    <t>中華民國野鳥學會鳥類2014名錄學名
(與Birdlife International (2015) 8.0版不同時)</t>
  </si>
  <si>
    <t xml:space="preserve">歷年觀察分布範圍(Observed Extent of occurrence – EOO)--以亞族群為計算基礎(當有亞族群存在時)，後相加所有亞族群分布面積。計算方法: 分布點資料-最小凸多邊形法(單位:平方公里)(每個分布點代表1km*1km網格)。閥值: 100, 5000, 20000 </t>
  </si>
  <si>
    <t>歷年預測分布範圍(Predicted EOO)--計算方法: 由分布點資料進行分布預測模式，預測出現1km*1km網格數(單位:平方公里)</t>
  </si>
  <si>
    <t>3年觀察占有面積(Observed Area of occupancy – AOO)--計算方法: 分布點資料，每個分布點代表1km*1km網格，相加所有佔有網格數)(單位:平方公里)</t>
  </si>
  <si>
    <t>3年觀察分布範圍(Observed Extent of occurrence – EOO)--以亞族群為計算基礎(當有亞族群存在時)，後相加所有亞族群分布面積。計算方法: 分布點資料-最小凸多邊形法(單位:平方公里)(每個分布點代表1km*1km網格)</t>
  </si>
  <si>
    <t>3年預測分布範圍(Predicted EOO)--計算方法: 由分布點資料進行分布預測模式，預測出現1km*1km網格數(單位:平方公里)</t>
  </si>
  <si>
    <t>3年分布範圍採用資料來源(文字說明)</t>
  </si>
  <si>
    <t>3年分布範圍補充說明(文字)</t>
  </si>
  <si>
    <t>觀察所見亞族群數(Number of locations  or subpopulations)(單位:個)(亞族群數界定: 地理、生態區隔離，特別考慮大災難威脅涵蓋範圍。單一大災難影響所及可能是數個亞族群或單一亞族群。閥值: 1, 5, 10</t>
  </si>
  <si>
    <t>過往10年分布範圍是否持續下降。AOO或EOO皆可，採嚴重者，除非資料嚴重不足。A. 下降(&gt;-10%)， B. 穩定(-10-+10%)，C. 擴大(&gt;+10%)</t>
  </si>
  <si>
    <t>分布範圍變化依據: A. OAOO, B. OEOO, C. PEOO, D. IEOO(只填代碼)</t>
  </si>
  <si>
    <t>過往10年分布範圍變化是A. 與前期比較結果, B. 專家推測</t>
  </si>
  <si>
    <t>未來10-50年分布範圍下降程度。A. 下降(&gt;-10%)， B. 穩定(-10-+10%)，C. 擴大(&gt;+10%)</t>
  </si>
  <si>
    <t>未來分布範圍判斷依據: A. 模式預測, B. 專家推測(只填代碼)</t>
  </si>
  <si>
    <t>分布範圍變化補充說明(文字)</t>
  </si>
  <si>
    <t>觀察過往10年亞族群數下降趨勢。A. 下降(&gt;-10%)， B. 穩定(-10-+10%)，C. 擴張(&gt;+10%)</t>
  </si>
  <si>
    <t>專家推估未來10-50年亞族群數下降趨勢，A. 下降(&gt;-10%)， B. 穩定(-10-+10%)，C. 擴張(&gt;+10%)</t>
  </si>
  <si>
    <t>亞族群數趨勢說明(文字)</t>
  </si>
  <si>
    <t>過往10年或更長時間"成熟個體總數"持續下降程度。A. 下降(&gt;-10%)， B. 穩定(-10-+10%)，C. 上升(&gt;+10%)</t>
  </si>
  <si>
    <t>往後10年或3代(不超過100年)預測或推估"成熟個體個體總數"衰減趨勢。A. 下降(&gt;-10%)， B. 穩定(-10-+10%)，C. 擴大(&gt;+10%)</t>
  </si>
  <si>
    <t>10年或未來10-50年分布面積非呈連續下降，且最大與最低值差異超過3倍。Y(yes)/N(no)</t>
  </si>
  <si>
    <t>依據: A. OAOO, B. OEOO, C. PEOO, D. IEOO(只填代碼)</t>
  </si>
  <si>
    <t>來源: A. 與前期比較結果, B. 專家推測</t>
  </si>
  <si>
    <t>數據來源，A:直接觀察、B.估計、C.推測、D.懷疑</t>
  </si>
  <si>
    <t>評估當時3年內族群數目(Population size); 閥值: 50, 250, 1000, 2500, 10000。單位:成熟個體數</t>
  </si>
  <si>
    <t>評估當時3年內族群數目(Population size)最小值。群數量現況雖嘗試提供觀察、估計、推測或懷疑的數據，然以最小值為評估依據。</t>
  </si>
  <si>
    <t>未來50年野外滅絕機率估計(例如，以PVA計算)(Probability of extinction in the wild)(數值，0-1間)</t>
  </si>
  <si>
    <t>IUCN 2015 RL 等級(填寫代碼, 1. CR, 2. EN, 3. VU, 4. NT, 5. LC)； NA=未評估或無資料</t>
  </si>
  <si>
    <t>族群型態(A. 繁殖, B. 訪問族群或兩者都有, C. 只有過境族群)</t>
  </si>
  <si>
    <t>種層級--地區族群在全球族群所占有之比例(A. &lt;1%, B &lt;5%, C. &lt;20%, D. &lt;70, E. &gt;70%)。評估分類階層為特定亞種時，亦請評估就種層級的資料。</t>
  </si>
  <si>
    <t>亞種(及其他種以下)層級--地區族群在全球族群所占有之比例(A. &lt;1%, B &lt;5%, C. &lt;20%, D. &lt;70, E. &gt;70%)</t>
  </si>
  <si>
    <t>建議調升或調降級數(範例: 1 表示受威脅程度降1級(downlisted)，-1表示受威脅程度升1級(uplisted)</t>
  </si>
  <si>
    <t>Aix galericulata (Linnaeus, 1758)</t>
  </si>
  <si>
    <t>在台灣繁殖族群數量少，偶有棲地遭受破壞及盜獵問題(劉小如等，2012)，但並不嚴重。缺乏度冬族群長期趨勢資料，但低海拔大量聚集點可能為度冬族群。世代長度資料來源參考BirdLife International(2015)。</t>
  </si>
  <si>
    <t>資料來源: Wu et al. 2012</t>
  </si>
  <si>
    <t>劉小如等(2012)認為繁殖族群尚稱穩定。</t>
  </si>
  <si>
    <t>劉小如等(2012)認為繁殖族群尚稱穩定。數量在350-500，約等同230-335成體。度冬族群數量不明，懷疑成體在50-400間。</t>
  </si>
  <si>
    <t>由全球分布範圍及數量推估台灣繁殖族群量不及該種全球族群量1%(BirdLIfe International 2015)。目前證據傾向以留鳥族群為主，沒有證據遷徙族群會留下繁殖，不降級處理。</t>
  </si>
  <si>
    <t xml:space="preserve">林瑞興, </t>
  </si>
  <si>
    <t>許富雄</t>
  </si>
  <si>
    <t>VU D</t>
  </si>
  <si>
    <t xml:space="preserve">BirdLife International (2015) Species factsheet: Aix galericulata. Downloaded from http://www.birdlife.org on 22/07/2015. </t>
  </si>
  <si>
    <t>Mareca falcata Georgi, 1775</t>
  </si>
  <si>
    <t>Anas falcata</t>
  </si>
  <si>
    <t>A,</t>
  </si>
  <si>
    <t>金門1998-2010年間族群下降達99%(許育誠 2010)。1997-2002年冬季水鳥普查，台灣島數量7-273隻(劉小如等 2012)。NYBC 2014-2015紀錄分別為6及40隻(林大利等 2014, 2015)。顯示族群波動大，但台灣度冬族群3代(20年)應下降&gt;30%。世代長度資料來源參考BirdLife International(2016)。</t>
  </si>
  <si>
    <t>如趨勢資料。</t>
  </si>
  <si>
    <t>NYBC Taiwan 2014, 2015年發現6, 40隻(林大利等 2104,  2015)，配合eBird(2012)資料推測近度冬成體數量50-100隻。</t>
  </si>
  <si>
    <t>由全球分布範圍及數量推估台灣繁殖族群量不及該種全球族群量1%(BirdLIfe International 2015)。近10年紀錄不符門檻，但3代內（約20年）度冬數量應有達250隻/年。</t>
  </si>
  <si>
    <t>VU A2(a)</t>
  </si>
  <si>
    <t>D
[-1]</t>
  </si>
  <si>
    <t xml:space="preserve">BirdLife International (2016) Species factsheet: Mareca falcata. Downloaded from http://www.birdlife.org on 14/06/2016. </t>
  </si>
  <si>
    <t>BirdLife International. 2015. Mareca falcata. The IUCN Red List of Threatened Species 2015: e.T22680153A84644453. http://dx.doi.org/10.2305/IUCN.UK.2015.RLTS.T22680153A84644453.en. Downloaded on 14 June 2016.</t>
  </si>
  <si>
    <t>Anas penelope</t>
  </si>
  <si>
    <t>由1997-2002年冬季溼地水鳥普查結果(724-4392)、NYBC Taiwan 2014-2015(3147-3848)與鰲鼓濕地2005-2013(362-4986)結果，台灣本島數量略為減少(劉小如等 2012, 林大利等 2015)，而小區域的年間棲息數量變動大(許富雄 2013)。主要數量差異可能在於金門度冬族群的大量減少(許育誠 2010)，台灣本島族數量略微增加，但不同區域間的流動率高。世代長度資料來源參考BirdLife International(2012)。</t>
  </si>
  <si>
    <t>棲地估計&lt;&lt;2000平方公里。</t>
  </si>
  <si>
    <t>由1997-2002年冬季溼地水鳥普查結果(724-4392)與NYBC Taiwan 2014-2015(3147-3848)結果，數量略為減少(劉小如等 2012, 林大利等 2015)，主要數量差異可能在於金門度冬族群的大量減少，台灣本島族數量略微增加。</t>
  </si>
  <si>
    <t>NYBC Taiwan 2014-2015年發現3147-3848)隻(劉小如等 2012, 林大利等 2015)，約為2109-2655成體，懷疑台灣成體數量2100-3000間。但因經常成群聚集活動或遷移棲息，數字應為低估。</t>
  </si>
  <si>
    <t>由全球分布範圍及數量推估台灣繁殖族群量不及該種全球族群量1%(BirdLIfe International 2015)。</t>
  </si>
  <si>
    <t xml:space="preserve">BirdLife International (2015) Species factsheet: Mareca penelope. Downloaded from http://www.birdlife.orgon 17/12/2015. </t>
  </si>
  <si>
    <t>許富雄。2013。鰲鼓濕地森林園區鳥類監測及建立監測模式(III)。林務局嘉義林區管理處。嘉義。</t>
  </si>
  <si>
    <t>BirdLife International. 2012. Mareca penelope. The IUCN Red List of Threatened Species 2012: e.T22680157A40123984. http://dx.doi.org/10.2305/IUCN.UK.2012-1.RLTS.T22680157A40123984.en. Downloaded on 24 May 2016</t>
  </si>
  <si>
    <t>Anas zonorhyncha Swinhoe, 1866</t>
  </si>
  <si>
    <t>族群無衰減趨勢。因農害問題偶有毒害和獵捕情形(何郁青 2000)，另不定期發生的肉毒桿菌事件會導致少數個體死亡(林昆海 2015)，但因族群分布各地，影響有限。不容易區分度冬與繁殖族群。金門族群1998-2010上升135.8%(許育誠 2010)。世代長度資料來源參考BirdLife International(2015)。</t>
  </si>
  <si>
    <t>OAOO、OEOO: BBS Taiwan 2009-2014。</t>
  </si>
  <si>
    <t>花嘴鴨繁殖紀錄分布地點近年有逐漸普遍趨勢，但不確定是否達擴大的程度。</t>
  </si>
  <si>
    <t>繁殖族群依據分布狀況，近10年可能是增加的。由1997-2002年冬季溼地水鳥普查結果(760-2212)與NYBC Taiwan 2014-2015(2349-2442)結果，數量略為增加(劉小如等 2012, 林大利等 2015)，但因為花嘴鴨分布較為分散，數字應為低估。</t>
  </si>
  <si>
    <t>依據eBird 6-9月出現紀錄的分布地點和紀錄數量推測，考量NYBC Taiwan 2014-2015年結果(2349-2442)，因為花嘴鴨分布較為分散，數字應為低估，懷疑數量2500-7500間，約為1675-5025成體。無估計度冬族群量。</t>
  </si>
  <si>
    <t>徐保雄。1991。秀姑巒溪雁鴨為害農、漁業調查報告。花蓮區農業推廣通訊 8(2):2-7。</t>
  </si>
  <si>
    <t>社團法人高雄市野鳥學會。2008。墾丁國家公園龍鑾潭特別景觀區生態資源調查暨環境評估。墾丁國家公園管理處。</t>
  </si>
  <si>
    <t>何郁青。2000。永續發展農業及野生動物保育--以秀姑巒溪流域雁鴨問題為例。東華大學自然資源管理研究所碩士論文。</t>
  </si>
  <si>
    <t xml:space="preserve">BirdLife International (2015) Species factsheet: Anas zonorhyncha. Downloaded from http://www.birdlife.orgon 17/12/2015. </t>
  </si>
  <si>
    <t>Anas clypeata</t>
  </si>
  <si>
    <t>由1997-2002年冬季溼地水鳥普查結果(1801-5621)與NYBC Taiwan 2014-2015(6365-7388)結果，數量略為增加(劉小如等 2012, 林大利等 2015)，除與努力量有關外，可能與近年某些新增棲地有關。台灣仍要注意棲地流失與禽流感問題。世代長度資料來源參考BirdLife International(2012)。</t>
  </si>
  <si>
    <t>由1997-2002年冬季溼地水鳥普查結果(1801-5621)與NYBC Taiwan 2014-2015(6365-7388)結果，數量略為增加(劉小如等 2012, 林大利等 2015)。</t>
  </si>
  <si>
    <t>NYBC Taiwan 2014-2015調查結果分別為6365及7388隻(林大利等 2015)，推測成體數量&gt;5000。</t>
  </si>
  <si>
    <t>由全球分布範圍及數量推估台灣繁殖族群量不及該種全球族群量1%(BirdLIfe International 2015)。境外補充族群機率高。</t>
  </si>
  <si>
    <t>BirdLife International (2015) Species factsheet: Spatula clypeata. Downloaded from http://www.birdlife.orgon 17/12/2015.</t>
  </si>
  <si>
    <t>BirdLife International. 2012. Spatula clypeata. The IUCN Red List of Threatened Species 2012: e.T22680247A40148484. http://dx.doi.org/10.2305/IUCN.UK.2012-1.RLTS.T22680247A40148484.en. Downloaded on 24 May 2016.</t>
  </si>
  <si>
    <t>由1997-2002年冬季溼地水鳥普查結果與NYBC Taiwan 2014-2015結果，數量沒有明顯下降情形(劉小如等 2012, 林大利等 2015)。世代長度資料來源參考BirdLife International(2013)。</t>
  </si>
  <si>
    <t>由1997-2002年冬季溼地水鳥普查結果與NYBC Taiwan 2014-2015結果，數量沒有明顯下降情形(劉小如等 2012, 林大利等 2015)。</t>
  </si>
  <si>
    <t>依據NYBC 2015調查台灣數量2392隻，2014年3116隻(林大利 2015)，懷疑台灣度冬數量約2392-4784間，約為1603-3205成體。</t>
  </si>
  <si>
    <t xml:space="preserve">BirdLife International (2015) Species factsheet: Anas acuta. Downloaded from http://www.birdlife.org on 17/12/2015. </t>
  </si>
  <si>
    <t>BirdLife International. 2013. Anas acuta. The IUCN Red List of Threatened Species 2013: e.T22680301A50396162. http://dx.doi.org/10.2305/IUCN.UK.2013-2.RLTS.T22680301A50396162.en. Downloaded on 24 May 2016.</t>
  </si>
  <si>
    <t>Anas querquedula</t>
  </si>
  <si>
    <t>台灣主要為過境鳥。缺乏長期族群資訊。主要威脅來自區域外，但台灣仍面臨棲地流失與禽流感問題。世代長度資料來源參考BirdLife International(2015)。</t>
  </si>
  <si>
    <t>區域外威脅長期可能導致族群下降(BirdLife Interantional 2015)，但不確定是否超過10%。。</t>
  </si>
  <si>
    <t>依據NYBC 2015調查台灣數量68隻，懷疑台灣度冬整體數量約100(林大利 2015)。主要為過境族群，懷疑數量在1000-5000，約為667-3350成體。</t>
  </si>
  <si>
    <t xml:space="preserve"> 全球數量 c.2,600,000-2,800,000，由全球分布範圍及數量推估台灣繁殖族群量不及該種全球族群量1%(BirdLIfe International 2015)。境外補充族群機率高。</t>
  </si>
  <si>
    <t>NT 2b(v)</t>
  </si>
  <si>
    <t xml:space="preserve">BirdLife International (2015) Species factsheet: Spatula querquedula. Downloaded from http://www.birdlife.org on 17/12/2015. </t>
  </si>
  <si>
    <t>BirdLife International. 2015. Spatula querquedula. The IUCN Red List of Threatened Species 2015: e.T22680313A67181132. http://dx.doi.org/10.2305/IUCN.UK.2015-4.RLTS.T22680313A67181132.en. Downloaded on 24 May 2016.</t>
  </si>
  <si>
    <t>Anas crecca Linnaeus, 1758</t>
  </si>
  <si>
    <t>1997-2002年冬季溼地水鳥普查，數量在20,627-40617間(劉小如等 2012)，以NYBC Taiwan 2015調查數量6609隻(林大利等 2015)，顯示台灣在過去18年間，數量約下降70%。金門於1998-2010年間劇烈下降-94.5%(許育誠 2010)。數量下降除台灣本身的棲地變化外，區域外如繁殖地、過境地與其他度冬地變化更可能是主要威脅所在。在台灣仍面臨棲地流失與禽流感問題。世代長度資料來源參考BirdLife International(2012)。</t>
  </si>
  <si>
    <t>臺灣小水鴨之棲地估計&lt;&lt;2000平方公里。</t>
  </si>
  <si>
    <t>1997-2002年冬季溼地水鳥普查，數量再20,627-40617間(劉小如等 2012)，以NYBC Taiwan 2015調查數量6609隻(林大利等 2015)</t>
  </si>
  <si>
    <t>NYBC Taiwan 2015年調查數量6609，約等於4468成體(林大利等 2015)。</t>
  </si>
  <si>
    <t>EN A2 a</t>
  </si>
  <si>
    <t>A2a
[-1]</t>
  </si>
  <si>
    <t xml:space="preserve">BirdLife International (2015) Species factsheet: Anas crecca. Downloaded from http://www.birdlife.org on 17/12/2015. </t>
  </si>
  <si>
    <t>BirdLife International. 2012. Anas crecca. The IUCN Red List of Threatened Species 2012: e.T22729717A40166458. http://dx.doi.org/10.2305/IUCN.UK.2012-1.RLTS.T22729717A40166458.en. Downloaded on 24 May 2016.</t>
  </si>
  <si>
    <t>龍鑾潭2012年後數量大減，由超過千隻至不足百隻(墾丁國家公園管理處 2014)，但1997-2002年冬季溼地水鳥普查結果與NYBC Taiwan 2015-2016 統計數量並未有明顯下降情形(林大利等 2015)，故可能與部分新興棲地產生有關。整體而言，台灣數量近10年數量可能下降，但程度不明。台灣仍面臨棲地流失與禽流感問題。世代長度資料來源參考BirdLife International(2015)。</t>
  </si>
  <si>
    <t>臺灣深水型適合潛鴨之棲地估計&lt;&lt;2000平方公里。</t>
  </si>
  <si>
    <t>雖然缺乏全國性長期統計資料，但龍鑾潭資料顯示可能有下降。極可能在一些新形成的深水棲地如滯洪池等棲地間移動棲息。</t>
  </si>
  <si>
    <t>NYBC Taiwan 2015年調查數量2179，約等於1460成體(林大利等 2015)。</t>
  </si>
  <si>
    <t>BirdLife International (2015) Species factsheet: Aythya fuligula. Downloaded from http://www.birdlife.org on 17/12/2015.</t>
  </si>
  <si>
    <t>BirdLife International. 2015. Aythya fuligula. The IUCN Red List of Threatened Species 2015: e.T22680391A67187805. http://dx.doi.org/10.2305/IUCN.UK.2015-4.RLTS.T22680391A67187805.en. Downloaded on 24 May 2016.</t>
  </si>
  <si>
    <t>Aythya baeri (Radde, 1863)</t>
  </si>
  <si>
    <t>全球族群&lt;1000，族群數下降快(BirdLife Interantional 2015)。台灣每年僅有零星個體紀錄。在台灣無特殊威脅情形。世代長度資料來源參考BirdLife International(2015)。</t>
  </si>
  <si>
    <t>依據2013-2015年eBird 6-9月出現紀錄的分布地點和紀錄數量推測(eBird 2012)。</t>
  </si>
  <si>
    <t>由全球分布範圍及數量推估台灣繁殖族群量不及該種全球族群量5%(BirdLIfe International 2015)。紀錄不符門檻。</t>
  </si>
  <si>
    <t>CR D1</t>
  </si>
  <si>
    <t xml:space="preserve">BirdLife International (2015) Species factsheet: Aythya baeri. Downloaded from http://www.birdlife.org on 17/12/2015. </t>
  </si>
  <si>
    <t>BirdLife International. 2015. Aythya baeri. The IUCN Red List of Threatened Species 2015: e.T22680384A78336675. http://dx.doi.org/10.2305/IUCN.UK.2015-4.RLTS.T22680384A78336675.en. Downloaded on 24 May 2016.</t>
  </si>
  <si>
    <t>Synoicus chinensis (Linnaeus, 1766)</t>
  </si>
  <si>
    <t>Coturnix chinensis</t>
  </si>
  <si>
    <t>A、K</t>
  </si>
  <si>
    <t>近10年紀錄相當少，缺乏族群趨勢資訊。依據陳炳煌、顏重威(1975)之調查，本種在台灣屬稀有-不普遍，故懷疑其1970年代數量就不多，但不至於非常稀有，雖然下降程度不明，但長期而言族群減少應是確定的。傳統上，並非主要狩獵物種(劉小如等 2012)，但合適棲地減少，應該是主要威脅。此外，為寵物鳥種之一，但推測其來源應主要為進口及人工繁殖。僅存分布地點很可能遭受棲地變化的威脅，另需注意放生或逃逸族群的狀況(https://www.youtube.com/watch?v=S2R39LtsrJg)。</t>
  </si>
  <si>
    <t>資料來源: Wu et al. 2012 彙整資料佔據網格數7。</t>
  </si>
  <si>
    <t>過往潛在棲地近年有不少開發計畫。</t>
  </si>
  <si>
    <t>依據陳炳煌、顏重威(1975)之調查，本種在台灣屬稀有-不普遍，故懷疑其1970年代數量就不多，但不至於非常稀有，雖然下降程度不明，但長期而言族群減少應是確定的。</t>
  </si>
  <si>
    <t>1997年的05.25～07.06間中鋼賞鳥社在屏東縣來義台糖農地蔗園舉辦了6次的賞鳥活動，
記錄到的藍胸鶉或成對出現或帶幼鳥出遊總數達30多隻(自然攝影中心 http://nc.kl.edu.tw/bbs/showthread.php?t=21026&amp;page=7)。台中后里與月眉一帶可能仍有族群分布，但近年棲地快速減少中(丁宗蘇、林文隆 私人通訊)。另根據謝季恩近年於屏東於屏東科技大學及附近仍有多次觀察紀錄。懷疑數量250-2500。</t>
  </si>
  <si>
    <t>林瑞興,</t>
  </si>
  <si>
    <t>B2ab(ii, iii, v); C1</t>
  </si>
  <si>
    <t>台灣山鷓鴣</t>
  </si>
  <si>
    <t>Arborophila crudigular (Swinhoe, 1864)</t>
  </si>
  <si>
    <t>資料來源: BBS Taiwan 2009-2013年監測結果(柯智仁等 2015)。趨勢變化不顯著。無明顯受脅因素。世代長度參考BirdLife International(2014)。</t>
  </si>
  <si>
    <t>OAOO、OEOO: BBS Taiwan 2009-2014。PEOO 採用Maxent預測(Wu et al. 2012)。</t>
  </si>
  <si>
    <t>方偉宏(2005)依據分布由200-2300m之森林棲地，面積為10000平方公里，但由海拔分布及出現之廣泛性，20000平方公里應屬合理。</t>
  </si>
  <si>
    <t>依據過往10年及未來10年台灣森林開發壓力狀態推測。</t>
  </si>
  <si>
    <t>資料來源: BBS Taiwan 2009-2013年監測結果(柯智仁等 2015)</t>
  </si>
  <si>
    <t>沒有明顯變動的現象</t>
  </si>
  <si>
    <t>羅宏仁(2000)曾以回播法推測玉山國家公園範圍內之族群量在2600-7200隻。羅宏仁2004年又估計台灣島族群量約4860隻(方偉宏 2004)。隨缺乏全島族群估計，但以其廣泛分布和占有面積，數量&gt;&gt;10000。</t>
  </si>
  <si>
    <t>羅宏仁。2000。玉山國家公園台灣山鷓鴣一般習性之調查。玉山國家公園。</t>
  </si>
  <si>
    <t>方偉宏。2005。台灣受脅鳥種圖鑑。貓頭鷹出版社。</t>
  </si>
  <si>
    <t>方偉宏。2004。台灣受脅鳥種。中華民國野鳥學會。</t>
  </si>
  <si>
    <t>BirdLife International. 2014. Arborophila crudigularis. The IUCN Red List of Threatened Species 2014: e.T22679026A61530994. http://dx.doi.org/10.2305/IUCN.UK.2014-2.RLTS.T22679026A61530994.en. Downloaded on 17 June 2016.</t>
  </si>
  <si>
    <t>台灣竹雞</t>
  </si>
  <si>
    <t>Bambusicola sonorivox Gould , 1862</t>
  </si>
  <si>
    <t>族群趨勢依據: BBS Taiwan 2009-2013年監測結果(柯智仁等 2015)。過往面臨相對嚴重的獵捕壓力(劉小如 2012)，目前獵捕作為食用及部分為寵物鳥的壓力在鄉間仍經常可見，但整體而言，壓力逐漸下降。</t>
  </si>
  <si>
    <t>近期紀錄分布仍非常廣泛(eBird 2012)，懷疑數量&gt;&gt;10000。</t>
  </si>
  <si>
    <t>特有種。依據Hung et al. (2014)研究，以特有種處理。</t>
  </si>
  <si>
    <t>Lophura swinhoii (Gould, 1863)</t>
  </si>
  <si>
    <t>B、A</t>
  </si>
  <si>
    <t>分布範圍廣，中低海拔森林砍伐以及山區開發，造成少部分棲地消失，另以往藍腹鷴面臨著強大的狩獵壓力(劉小如等，2012)，但目前已大幅改善。整體而言，導致族群下降的壓力屬輕微。世代長度資料來源參考BirdLife International(2012)。</t>
  </si>
  <si>
    <t>BBS Taiwan 的調查方法不易察覺藍腹鷴，AOO有低估傾向。</t>
  </si>
  <si>
    <t>BirdLife International. 2012. Lophura swinhoii. The IUCN Red List of Threatened Species 2012: e.T22679241A37817377. http://dx.doi.org/10.2305/IUCN.UK.2012-1.RLTS.T22679241A37817377.en. Downloaded on 17 June 2016.</t>
  </si>
  <si>
    <t>Syrmaticus mikado (Ogilvie-Grant, 1906)</t>
  </si>
  <si>
    <t>1970年代由於台灣高山森林的大面積砍伐，造成其棲地破壞，又因狩獵導致黑長尾雉的種群數量一度銳減(劉小如等，2012)，但目前主要棲地(海拔2000以上森林)穩定，狩獵壓力亦已減輕。世代長度資料來源參考BirdLife International(2012)。</t>
  </si>
  <si>
    <t>依據過往10年台灣森林狀態推測，未來可能受到氣候變遷影響</t>
  </si>
  <si>
    <t>BirdLife International. 2012. Syrmaticus mikado. The IUCN Red List of Threatened Species 2012: e.T22679336A37828384. http://dx.doi.org/10.2305/IUCN.UK.2012-1.RLTS.T22679336A37828384.en. Downloaded on 17 June 2016.</t>
  </si>
  <si>
    <t>Phasianus colchicus formosanus Elliot 1870</t>
  </si>
  <si>
    <t>外來亞種引入後導致的雜交的問題為當前主要威脅(劉小如等 2012)。但過往棲地縮減及捕獵亦是重要威脅。具原生族群基因型個體僅侷限分布在台中清泉崗及台南善化(陳美惠 2004)。以確定為台灣亞種族群分布面積，則族群衰減與1950年代比較，至少達90%以上。另台中清泉崗及其鄰近棲地近年及短期未來面臨嚴重棲地縮減壓力(機場擴建、工業園區等等)(林文隆 私人通訊)。</t>
  </si>
  <si>
    <t>以陳美惠(2004)研究以台灣原生亞種族群量推測之。林文隆(私人通訊)推估清泉崗機場成體數量&lt;100，推測目前數量150-300間。</t>
  </si>
  <si>
    <t>CR C2a(ii)</t>
  </si>
  <si>
    <t>C2a(ii)</t>
  </si>
  <si>
    <t>資料來源: BBS Taiwan 2009-2013年監測結果(柯智仁等 2015)。沒有明顯受威脅因子。世代長度資料來源參考BirdLife International(2012)。</t>
  </si>
  <si>
    <t>OEOO: BBS Taiwan 2009-2014。PEOO 採用Maxent預測(Wu et al. 2014)。</t>
  </si>
  <si>
    <t>BBS Taiwan 的調查樣區設計容易低估AOO，故不採用。</t>
  </si>
  <si>
    <t>沒有明顯變化的證據</t>
  </si>
  <si>
    <t>有繁殖與度冬族群; 族群數量參考國際鳥盟物種資訊(BirdLife International 2015)。</t>
  </si>
  <si>
    <t xml:space="preserve">BirdLife International (2015) Species factsheet: Tachybaptus ruficollis. Downloaded fromhttp://www.birdlife.org on 04/12/2015. </t>
  </si>
  <si>
    <t>BirdLife International. 2012. Tachybaptus ruficollis. The IUCN Red List of Threatened Species 2012: e.T22696545A40207755. http://dx.doi.org/10.2305/IUCN.UK.2012-1.RLTS.T22696545A40207755.en. Downloaded on 17 June 2016.</t>
  </si>
  <si>
    <t>缺乏度冬和過境數量變遷資訊，但沒有快速下降的傾向。分布廣泛。未來NYBC Taiwan 資料可做為評估度冬族群數量變遷的主要依據。世代長度資料來源參考BirdLife International(2012)。</t>
  </si>
  <si>
    <t>沒有明顯變化的證據(BirdLife International 2016)</t>
  </si>
  <si>
    <t>有繁殖與度冬族群; 族群數量參考國際鳥盟物種資訊(BirdLife International 2015)，台灣整體族群量不超過全球數量的5%。</t>
  </si>
  <si>
    <t>黑背信天翁</t>
  </si>
  <si>
    <t>Phoebastria nigripes</t>
  </si>
  <si>
    <t>資訊不足。世代長度參考BirdLife International(2014)。</t>
  </si>
  <si>
    <t>BirdLife International. 2014. Phoebastria nigripes. The IUCN Red List of Threatened Species 2014: e.T22698350A62539066. http://dx.doi.org/10.2305/IUCN.UK.2014-2.RLTS.T22698350A62539066.en. Downloaded on 17 June 2016.</t>
  </si>
  <si>
    <t>黑腳信天翁</t>
  </si>
  <si>
    <t>短尾信天翁</t>
  </si>
  <si>
    <t>台灣缺乏族群趨勢資訊。世代長度資料來源參考BirdLife International(2012)。</t>
  </si>
  <si>
    <t>由紀錄與分布(eBird 2012)，懷疑數量&gt;5000。</t>
  </si>
  <si>
    <t>全球數量估計500,000-1,000,000 (BirdLife International 2016)，由分布推測台灣整體族群量不超過全球數量的1%。</t>
  </si>
  <si>
    <t xml:space="preserve">BirdLife International (2016) Species factsheet: Bulweria bulwerii. Downloaded from http://www.birdlife.org on 29/03/2016. </t>
  </si>
  <si>
    <t>Calonectris leucomelas (Temminck, 1835)</t>
  </si>
  <si>
    <t>A,F,C</t>
  </si>
  <si>
    <t>台灣缺乏族群趨勢資訊。全球族群下降中，但程度不明(BirdLife International 2016)，10年下降30%為粗估給定值。世代長度資料來源參考BirdLife International(2015)。</t>
  </si>
  <si>
    <t>族群在下降中，但程度不明(BirdLife International 2016)。</t>
  </si>
  <si>
    <t>依據紀錄(eBird 2012)，懷疑過境&gt;10000。</t>
  </si>
  <si>
    <t>全球族群估計c. 3,000,000 individuals(BirdLife International 2015)，懷疑台灣整體族群量不超過全球數量的1%。</t>
  </si>
  <si>
    <t>VU A2(b)</t>
  </si>
  <si>
    <t>A2b
[-1]</t>
  </si>
  <si>
    <t xml:space="preserve">BirdLife International (2016) Species factsheet: Calonectris leucomelas. Downloaded from http://www.birdlife.org on 29/03/2016. </t>
  </si>
  <si>
    <t>BirdLife International. 2015. Calonectris leucomelas. The IUCN Red List of Threatened Species 2015: e.T22698172A67190369. http://dx.doi.org/10.2305/IUCN.UK.2015-4.RLTS.T22698172A67190369.en. Downloaded on 17 June 2016.</t>
  </si>
  <si>
    <t>Puffinus pacificus</t>
  </si>
  <si>
    <t>依據紀錄(eBird 2012)，夏季海上數量不少，懷疑&gt;2500。</t>
  </si>
  <si>
    <t>全球數量估計&gt;520萬(BirdLife Interantional 2016)，懷疑台灣整體族群量不超過全球數量的1%。</t>
  </si>
  <si>
    <t>BirdLife International (2016) Species factsheet: Ardenna pacifica. Downloaded from http://www.birdlife.org on 20/06/2016.</t>
  </si>
  <si>
    <t>Hydrobates monorhis (Swinhoe, 1867)</t>
  </si>
  <si>
    <t>Oceanodroma monorhis</t>
  </si>
  <si>
    <t>台灣缺乏族群趨勢資訊。全球族群下降中，但程度不明(BirdLife International 2016)，10年下降30%為粗估給定值。世代長度資料來源參考BirdLife International(2014)。</t>
  </si>
  <si>
    <t>估計未來10年下降30%(BirdLife International 2016)。</t>
  </si>
  <si>
    <t>依據紀錄(eBird 2012)，懷疑數量&gt;2500。</t>
  </si>
  <si>
    <t xml:space="preserve">BirdLife International (2016) Species factsheet: Hydrobates monorhis. Downloaded from http://www.birdlife.org on 29/03/2016. </t>
  </si>
  <si>
    <t>稀有過境及冬候鳥。依據eBird(2012)近年紀錄推測度冬數量可達5-10隻，全球數量1000-2499，保守估計臺灣數量約0.5%。世代長度參考BirdLife International (2016)。</t>
  </si>
  <si>
    <t>臺灣欠缺族群趨勢資訊，但全球數量呈現下降(BIrdLife International 2016)。</t>
  </si>
  <si>
    <t>依據eBird(2012)紀錄。</t>
  </si>
  <si>
    <t>全球族群1000-2499(BirdLife International 2016)，臺灣族群數量約0.5%。</t>
  </si>
  <si>
    <t>BirdLife International (2016) Species factsheet: Ciconia boyciana. Downloaded from http://www.birdlife.org on 05/11/2016.</t>
  </si>
  <si>
    <t>eBird. 2012. eBird: An online database of bird distribution and abundance [web application]. Version 2. eBird, Ithaca, New York. Available: http://www.ebird.org. (Accessed: Date [2015/8/5]).</t>
  </si>
  <si>
    <t>台灣欠缺過去10年或3代族群趨勢資訊。世代長度參考BirdLife International (2015)。</t>
  </si>
  <si>
    <t>全球數量有下降趨勢，但程度不明(BIrdLife International 2016)。懷疑&gt;10%。</t>
  </si>
  <si>
    <t>依據紀錄懷疑台灣附近活動與過境數量&gt;5000。</t>
  </si>
  <si>
    <t xml:space="preserve">BirdLife International (2016) Species factsheet: Sula leucogaster. Downloaded from http://www.birdlife.org on 29/03/2016. </t>
  </si>
  <si>
    <t>台灣過去族群增加。世代長度參考BirdLife International (2012)。</t>
  </si>
  <si>
    <t>近10年觀察，台灣數量逐步增加。</t>
  </si>
  <si>
    <t>依據NYBC(林大利 2014,2015)，台灣族群量&gt;10000。</t>
  </si>
  <si>
    <t>全球族群量估計 1,400,000-2,900,000(BirdLife International 2016)，台灣整體族群量約全球數量的1%。</t>
  </si>
  <si>
    <t xml:space="preserve">BirdLife International (2016) Species factsheet: Phalacrocorax carbo. Downloaded from http://www.birdlife.org on 29/03/2016. </t>
  </si>
  <si>
    <t>BirdLife International. 2012. Phalacrocorax carbo. The IUCN Red List of Threatened Species 2012: e.T22696792A40266447. http://dx.doi.org/10.2305/IUCN.UK.2012-1.RLTS.T22696792A40266447.en. Downloaded on 17 June 2016.</t>
  </si>
  <si>
    <t>缺乏繁殖、度冬和過境數量變遷資訊，但沒有快速下降的傾向。分布廣泛。</t>
  </si>
  <si>
    <t>資料來源: Wu et al. 2014</t>
  </si>
  <si>
    <t>依據族群分布(eBird 2012)及劉小如等(2012)，推測台灣繁殖族群量&gt;10000。不確定度冬及過境族群量。</t>
  </si>
  <si>
    <t>依據劉小如等(2012)、BirdLife International (2015)估計數量，台灣繁殖族群應不超過全球數量5%，加計過境和度冬族群，應不超過20%。</t>
  </si>
  <si>
    <t>BirdLife International (2015) Species factsheet: Ixobrychus sinensis. Downloaded fromhttp://www.birdlife.org on 17/12/2015.</t>
  </si>
  <si>
    <t xml:space="preserve">BirdLife International (2015) Species factsheet: Ixobrychus cinnamomeus. Downloaded fromhttp://www.birdlife.org on 17/12/2015. </t>
  </si>
  <si>
    <t>缺乏長期族群變遷資訊。但度冬數量普遍分布廣泛。世代長度參考BirdLife International (2012)。</t>
  </si>
  <si>
    <t>2015臺灣新年數鳥嘉年華發現5036隻，為最普遍的路科鳥種之一(林大利等 2015)，另依據族群分布(eBird 2012)推測台灣度冬族群量&gt;&gt;10000。</t>
  </si>
  <si>
    <t>依據Birdlife International (2015)估計數量及台灣數量狀況，懷疑台灣數量應不超過全球族群量1%。境外補充的機會相當高。</t>
  </si>
  <si>
    <t xml:space="preserve">BirdLife International (2015) Species factsheet: Ardea cinerea. Downloaded from http://www.birdlife.org on 17/12/2015. </t>
  </si>
  <si>
    <t>BirdLife International. 2012. Ardea cinerea. The IUCN Red List of Threatened Species 2012: e.T22696993A40287322. http://dx.doi.org/10.2305/IUCN.UK.2012-1.RLTS.T22696993A40287322.en. Downloaded on 17 June 2016.</t>
  </si>
  <si>
    <t>缺乏長期族群變遷資訊。台灣近年有少數繁殖紀錄(劉小如等 2012)，度冬和過境數量不普遍。世代長度參考BirdLife International (2012)。</t>
  </si>
  <si>
    <t>繁殖、過境及度冬合計，依據eBird(2012)近3年紀錄狀況推測。</t>
  </si>
  <si>
    <t>依據Birdlife International (2015)估計數量及台灣數量狀況，懷疑台灣數量應不超過全球族群量1%。境外補充的機會相當高。台灣非屬主要分布範圍。</t>
  </si>
  <si>
    <t xml:space="preserve">BirdLife International (2015) Species factsheet: Ardea purpurea. Downloaded from http://www.birdlife.orgon 17/12/2015. </t>
  </si>
  <si>
    <t>缺乏長期族群變遷資訊。台灣有少數繁殖紀錄(翁榮炫、翁義聰 2005)，度冬和過境數量非常普遍。世代長度參考BirdLife International (2015)。</t>
  </si>
  <si>
    <t>2015臺灣新年數鳥嘉年華發現3762隻，為最普遍的鷺科鳥種之一(林大利等 2015)，另依據族群分布(eBird 2012)推測台灣度冬族群量&gt;10000。</t>
  </si>
  <si>
    <t xml:space="preserve">BirdLife International (2015) Species factsheet: Ardea alba. Downloaded from http://www.birdlife.org on 17/12/2015. </t>
  </si>
  <si>
    <t>BirdLife International. 2015. Ardea alba. The IUCN Red List of Threatened Species 2015: e.T22697043A84959088. . Downloaded on 17 June 2016.</t>
  </si>
  <si>
    <t>Mesophoyx intermedia</t>
  </si>
  <si>
    <t>缺乏長期族群變遷資訊。台灣有少數繁殖紀錄(劉小如等 2012)，度冬和過境數量非常普遍。</t>
  </si>
  <si>
    <t>雖然2015臺灣新年數鳥嘉年華僅發現261隻(林大利等 2015)，但依據族群分布(eBird 2012)推測台灣度冬族群量&gt;10000，另夏季數量亦不少。</t>
  </si>
  <si>
    <t>依據Birdlife International (2015)分布狀況，懷疑台灣數量應不超過全球族群量1%。境外補充的機會相當高。</t>
  </si>
  <si>
    <t xml:space="preserve">BirdLife International (2015) Species factsheet: Ardea intermedia. Downloaded from http://www.birdlife.orgon 17/12/2015. </t>
  </si>
  <si>
    <t>缺乏族群變遷趨勢，但分布廣泛而普遍。世代長度參考BirdLife International (2015)。</t>
  </si>
  <si>
    <t>2015臺灣新年數鳥嘉年華發現7111隻，為台灣最普遍的鷺科鳥種(林大利等 2015)，另依據族群分布(eBird 2012)推測台灣度冬族群量&gt;10000。</t>
  </si>
  <si>
    <t>依據Birdlife International (2015)分布狀況，懷疑台灣數量應不超過全球族群量5%。境外補充的機會相當高。</t>
  </si>
  <si>
    <t xml:space="preserve">BirdLife International (2015) Species factsheet: Egretta garzetta. Downloaded from http://www.birdlife.orgon 17/12/2015. </t>
  </si>
  <si>
    <t>缺乏長期族群變遷資訊。</t>
  </si>
  <si>
    <t>2015臺灣新年數鳥嘉年華發現76隻(林大利等 2015)，另依據族群分布(eBird 2012)推測台灣度冬族群量&gt;1000。</t>
  </si>
  <si>
    <t>依據Birdlife International (2015)分布狀況，懷疑台灣數量應不超過全球族群量1%。另雖為留鳥，但因其棲地特性，推測境外補充的機會相當高。</t>
  </si>
  <si>
    <t xml:space="preserve">BirdLife International (2015) Species factsheet: Egretta sacra. Downloaded from http://www.birdlife.org on 17/12/2015. </t>
  </si>
  <si>
    <t>Egretta eulophotes (Swinhoe, 1860)</t>
  </si>
  <si>
    <t>全球成熟個體數量估計2500-9999(BirdLife International 2015)。缺乏長期族群資訊。部分過境棲地因棲地變化，觀察數量減少，但以全國而言，趨勢不明。金門懷疑有繁殖。世代長度參考BirdLife International (2012)。</t>
  </si>
  <si>
    <t>繁殖族群整體下降，10年下降&lt;20%(BirdLife International 2015)</t>
  </si>
  <si>
    <t>主要為過境，數量由近年紀錄(eBird 2012)懷疑應該200-1000之間。</t>
  </si>
  <si>
    <t>依據Birdlife International (2015)數量估計3800-15000，懷疑台灣過境數量應不超過全球族群量20%。</t>
  </si>
  <si>
    <t xml:space="preserve">BirdLife International (2015) Species factsheet: Egretta eulophotes. Downloaded from http://www.birdlife.org on 17/12/2015. </t>
  </si>
  <si>
    <t>BirdLife International. 2012. Egretta eulophotes. The IUCN Red List of Threatened Species 2012: e.T22696977A40263660. http://dx.doi.org/10.2305/IUCN.UK.2012-1.RLTS.T22696977A40263660.en. Downloaded on 17 June 2016.</t>
  </si>
  <si>
    <t>缺乏族群變遷趨勢。但分布廣泛且數量普遍。世代長度參考BirdLife International (2015)。</t>
  </si>
  <si>
    <t>由於分布廣泛且數量普遍，故最小數量&gt;10000</t>
  </si>
  <si>
    <t>依據Birdlife International (2015)分布範圍，懷疑台灣數量應不超過全球族群量1%。境外補充的機會相當高。</t>
  </si>
  <si>
    <t>BirdLife International (2015) Species factsheet: Bubulcus ibis. Downloaded from http://www.birdlife.org on 17/12/2015.</t>
  </si>
  <si>
    <t>BirdLife International. 2015. Bubulcus ibis. The IUCN Red List of Threatened Species 2015: e.T22697109A85006112. . Downloaded on 17 June 2016.</t>
  </si>
  <si>
    <t>缺乏族群變遷趨勢。池鷺在中國的分布地區十分普遍，沒有生存的危機(劉小如等，2012)。在金門、馬祖有繁殖、過境及度冬。台灣以往認為稀有，但近期紀錄顯示過境及度冬紀錄已不罕見。</t>
  </si>
  <si>
    <t>由紀錄顯示，至少台灣本島度冬及過境分布在擴增(eBird 2012)。</t>
  </si>
  <si>
    <t>由紀錄分布(eBird 2012)懷疑繁殖、過境與度冬成體&gt;1000。</t>
  </si>
  <si>
    <t>BirdLife International (2015) Species factsheet: Butorides striata. Downloaded from http://www.birdlife.orgon 17/12/2015.</t>
  </si>
  <si>
    <t>eBird. 2012. eBird: An online database of bird distribution and abundance [web application]. Version 2. eBird, Ithaca, New York. Available: http://www.ebird.org. (Accessed: 2015/12/5]).</t>
  </si>
  <si>
    <t>Butorides striatus</t>
  </si>
  <si>
    <t>缺乏族群變遷趨勢。台灣有繁殖族群及過境族群。繁殖族群數量可能不多，但狀態仍不甚清楚。世代長度參考BirdLife International (2014)。</t>
  </si>
  <si>
    <t>雖然不普遍，但分布廣泛(eBird 2012)，懷疑最小數量&gt;2500</t>
  </si>
  <si>
    <t xml:space="preserve">BirdLife International (2015) Species factsheet: Butorides striata. Downloaded from http://www.birdlife.orgon 17/12/2015. </t>
  </si>
  <si>
    <t>BirdLife International. 2014. Butorides striata. The IUCN Red List of Threatened Species 2014: e.T22728182A40831320. http://dx.doi.org/10.2305/IUCN.UK.2014-2.RLTS.T22728182A40831320.en. Downloaded on 17 June 2016.</t>
  </si>
  <si>
    <t>缺乏族群變遷趨勢，但分布廣泛而普遍。世代長度參考BirdLife International (2012)。</t>
  </si>
  <si>
    <t>由於分布廣泛且數量普遍，故最小數量&gt;&gt;20000</t>
  </si>
  <si>
    <t xml:space="preserve">BirdLife International (2015) Species factsheet: Nycticorax nycticorax. Downloaded fromhttp://www.birdlife.org on 17/12/2015. </t>
  </si>
  <si>
    <t>麻鷺</t>
  </si>
  <si>
    <t>Gorsachius goisagi</t>
  </si>
  <si>
    <t>過境鳥，台灣應位於主要遷徙路徑上，每年都有少數紀錄，但應無法適當代表台灣過境數量。世代長度參考BirdLife International (2012)。</t>
  </si>
  <si>
    <t>全球族群趨勢持續下降(BirdLIfe interantional 2015)</t>
  </si>
  <si>
    <t>紀錄相當有限。(eBird 2012)</t>
  </si>
  <si>
    <t>依據Birdlife International (2015)估計全球數量&lt;2500及台灣數量狀況(年紀錄&gt;10，推測過境&gt;100)，懷疑台灣過境數量應不超過全球族群量5%。</t>
  </si>
  <si>
    <t xml:space="preserve">BirdLife International (2015) Species factsheet: Gorsachius goisagi. Downloaded fromhttp://www.birdlife.org on 17/12/2015. </t>
  </si>
  <si>
    <t>BirdLife International. 2012. Gorsachius goisagi. The IUCN Red List of Threatened Species 2012: e.T22697237A40262797. http://dx.doi.org/10.2305/IUCN.UK.2012-1.RLTS.T22697237A40262797.en. Downloaded on 17 June 2016.</t>
  </si>
  <si>
    <t>資料來源: BBS Taiwan 2009-2013年監測結果(柯智仁等 2015)。近20年繁殖族群數量快速增加(劉小如等 2012)，但由短期趨勢來看，近年增加速度已趨緩或穩定。不確定遷徙數量狀況。</t>
  </si>
  <si>
    <t>OAOO、OEOO: BBS Taiwan 2009-2014。PEOO 採用Maxent預測(Wu et al. 2014)。</t>
  </si>
  <si>
    <t>近20年繁殖族群數量快速增加，故實際分布範圍擴大。但由於繁殖地相當集中，未來分布地點可能面臨高度風險。</t>
  </si>
  <si>
    <t>近20年繁殖族群數量快速增加，但由短期趨勢來看，近年增加速度已趨緩或穩定。</t>
  </si>
  <si>
    <t>分布廣泛(eBird 2012)，繁殖成體數量&gt;&gt;20000</t>
  </si>
  <si>
    <t>依據Birdlife International (2015)估計數量及台灣數量狀況，懷疑台灣數量應不超過全球族群量70%。境外補充的機會不低。</t>
  </si>
  <si>
    <t xml:space="preserve">BirdLife International (2015) Species factsheet: Gorsachius melanolophus. Downloaded fromhttp://www.birdlife.org on 17/12/2015. </t>
  </si>
  <si>
    <t>Platalea minor Temminck &amp; Schlegel, 1849</t>
  </si>
  <si>
    <t>世代長度參考BirdLife International (2015)。台灣族群成長，1990-2015年台灣由150成長2034隻(Yu et al. 2015)，2016 成長為2060隻(中華鳥會 2016)。3代(22年)由286增加至2060隻(7.2倍)。臺灣度冬棲地壓力減少仍存在，如茄冬濕地。</t>
  </si>
  <si>
    <t>台灣族群成長，2005-06 826隻，2015-16 成長為2060隻(中華鳥會 2016)，，部分度冬地族群有下降狀況。由於繁殖地過於集中，未來可能遭遇相當高棲地改變風險(吳世鴻 私人通訊)。另臺灣度冬地仍面臨開發壓力，如茄冬濕地。</t>
  </si>
  <si>
    <t>2015-16 成長為2060隻，約等於1380隻成體(中華鳥會 2016)。</t>
  </si>
  <si>
    <t xml:space="preserve">BirdLife International (2016) Species factsheet: Platalea minor. Downloaded from http://www.birdlife.org on 29/03/2016. </t>
  </si>
  <si>
    <t>BirdLife International. 2015. Platalea minor. The IUCN Red List of Threatened Species 2015: e.T22697568A84646222. http://dx.doi.org/10.2305/IUCN.UK.2015.RLTS.T22697568A84646222.en. Downloaded on 17 June 2016.</t>
  </si>
  <si>
    <t xml:space="preserve">中華民國野鳥學會。2016。創歷年新高！2016年全球黑面琵鷺臺灣普查共發現2060隻！2016/6/16下載自: http://www.forest.gov.tw/ct.asp?xItem=77493&amp;ctNode=1787&amp;mp=1 </t>
  </si>
  <si>
    <t>B、F</t>
  </si>
  <si>
    <t>台灣沒有確切繁殖紀錄(林文宏 私人通訊)，度冬及少許度夏的年輕個體。誤中漁網和水域汙染可能為主要威脅(劉小如等 2012)。世代長度依據IUCN(2016)。</t>
  </si>
  <si>
    <t>eBird(2012)</t>
  </si>
  <si>
    <t>依據eBird(2012)紀錄顯示廣泛分布於全台海岸與水域地帶。EOO&gt;&gt;5000平方公里。</t>
  </si>
  <si>
    <t>缺乏族群趨勢，但全球族群數量在增加中(BirdLife International 2015)。</t>
  </si>
  <si>
    <t>NYBC 2014, 2015 分別記錄 103, 139，另參考eBird (2012)度冬記錄分布與數量，推估度冬族群300-1000，約等於200-660成體。</t>
  </si>
  <si>
    <t>由全球數量(119,000-176,000成熟個體)與分布範圍，推估台灣族群量應不超過該種全球族群量1%(BirdLIfe International 2015)。為遷徙族群，必然會有補充。</t>
  </si>
  <si>
    <t>林文宏</t>
  </si>
  <si>
    <t xml:space="preserve">BirdLife International (2015) Species factsheet: Pandion haliaetus. Downloaded from http://www.birdlife.orgon 28/12/2015. </t>
  </si>
  <si>
    <t>缺乏族群數估計研究。由猛禽會收集的紀錄，其出現頻度、範圍、淺山可見程度等都比熊鷹高很多，且獵捕案例遠少於熊鷹。推測其族群量至少是熊鷹的二倍，故成體最低數量&gt;1000(林文宏 2015)。</t>
  </si>
  <si>
    <t>BirdLife International. 2015. Pandion haliaetus. The IUCN Red List of Threatened Species 2015: e.T22694938A80084700. http://dx.doi.org/10.2305/IUCN.UK.2015-4.RLTS.T22694938A80084700.en. Downloaded on 23 May 2016.</t>
  </si>
  <si>
    <t>B、E、J</t>
  </si>
  <si>
    <t>獵人盜取幼鳥和人為干擾導致棄巢案例不少。在棲地方面，本種的某處棲地曾因高速鐵路的開發而遭破壞  但因非大面積的開發，對整體族群的影響可能有限。毒鼠劑的大量施放對生活於田野農地的猛禽有致命的威脅 (劉小如等，2012)。 善用農隙地，且能適應人工化的干擾，在高速公路、省道、鐵路、高鐵、機場等交通運輸頻繁地附近均可發現個體活動，甚至繁殖，是一種適應力極強的猛禽。對營巢位並不挑剔，矮樹、景觀植物，甚至是鐵塔、鐵架等均會利用，目前看不出有減少的壓力。在台灣無論分布範圍或族群數量於最近20年均呈現大幅擴張的趨勢(林軒羽 2014)。但金門族群數量呈現下降但波動明顯(劉小如 2015)，不過目前金門族群數量遠低於台灣本島。世代長度參考BirdLife International (2013)。</t>
  </si>
  <si>
    <t>1996-2014臺灣分布範圍與數量快速增加(林軒羽 2014)。</t>
  </si>
  <si>
    <t>林軒羽(2014)以模式推估約5166-11954隻，約等於成體數量3461-8009，由於黑翅鳶仍在擴張，故應屬偏樂觀估計。周大慶等(2012)及黃志宏等(2012)分別針對彰化及嘉義平原地帶調查各發現約100繁殖對。依據eBird(2012)黑翅鳶目前於桃園、台中、彰化、雲林、嘉義、高雄等地均已相當普遍，其他縣市在擴張中情形，推測合理成體數量1000-3000間。台中市第一筆繁殖資料在2006年的龍井，至2015年全台中市以普查方式共尋獲17個繁殖領域，以每年繁殖兩次，每次兩隻幼鳥推估。約有近100隻個體。然而，必須考量黑翅鳶的存活率，滅鼠藥與盜獵的情況仍存在。黑翅鳶雖以農地活動為主，但利用地景推估族群量時需考慮慣行農法，初春大面積的農地灌水時，並不適合黑翅鳶利用，因此實際的數量需要再審慎評估(林文隆 台中資訊)。</t>
  </si>
  <si>
    <t>由全球分布範圍推估台灣族群量應不超過該種全球族群量1%(BirdLIfe International 2015)。由分布模式和近年族群擴張過程，推測與台灣以外族群有交流機會。</t>
  </si>
  <si>
    <t>林瑞興、林文隆</t>
  </si>
  <si>
    <t>黃志宏、陳建樺、周大慶。2012。嘉義縣黑翅鳶(Elanus caeruleus)繁殖棲地保護及巡守計畫-V。林務局嘉義林區管理處。</t>
  </si>
  <si>
    <t>BirdLife International. 2013. Elanus caeruleus. The IUCN Red List of Threatened Species 2013: e.T22695028A40841763. http://dx.doi.org/10.2305/IUCN.UK.2013-2.RLTS.T22695028A40841763.en. Downloaded on 24 May 2016.</t>
  </si>
  <si>
    <t>劉小如。2015。金門猛禽生態調查(2/2)。金門國家公園。</t>
  </si>
  <si>
    <t>Pernis ptilorhynchus (Temminck, 1821)</t>
  </si>
  <si>
    <t>缺乏族群趨勢資訊，但繁殖族群應為近年拓殖。雖然多數蜂農並不在意，但仍有少數蜂農並不歡迎，且會用獸夾等獵具獵捕之，因而遭捕殺者恐怕不在少數乃本種生存上的隱憂(劉小如等，2012)。台灣中北部已有多處確定繁殖紀錄(林文宏 私人通訊)。世代長度參考BirdLife International (2015)。</t>
  </si>
  <si>
    <t>台灣中低海拔森林帶廣泛分布。
夏半年(4~9月)在中部以北各山區與丘陵很普遍，但南部罕見；反之冬半年(10~3月)在中部以北的數量大減，但仍可見少數，而南部變得很普遍。楊建鴻與劉小如(2015)在2012~2013年間的繫放追蹤證實牠們有在島內南北遷移的現象。</t>
  </si>
  <si>
    <t>全球沒有族群下降的證據(BirdLife International 2015)。</t>
  </si>
  <si>
    <t>依據猛禽會於墾丁及觀音山調查，以及eBird(2012)鳥類紀錄，雖然東方蜂鷹活動範圍廣大(劉小如 2010)，但留鳥+過境鳥懷疑數量&gt;250。</t>
  </si>
  <si>
    <t>由全球分布範圍推估台灣繁殖族群量應不超過該種全球族群量1%(BirdLIfe International 2015)。由分布模式和近年族群擴張過程，推測與台灣以外族群有交流機會。
根據劉小如、楊建鴻等於2005~2013年間的研究(結果尚未正式發表)，繫放追蹤個體皆終年在台灣島內活動，且有在島內南北遷移的行為。</t>
  </si>
  <si>
    <t>BirdLife International (2015) Species factsheet: Pernis ptilorhynchus. Downloaded fromhttp://www.birdlife.org on 28/12/2015. ecommended citation for factsheets for more than one species: BirdLife International (2015) IUCN Red List for birds. Downloaded from http://www.birdlife.org on 28/12/2015.</t>
  </si>
  <si>
    <t>楊建鴻、劉小如。2015。東方蜂鷹的短距離遷移行為。2015台灣猛禽生態研討會摘要集。台灣猛禽研究會。</t>
  </si>
  <si>
    <t>BirdLife International. 2015. Pernis ptilorhynchus. The IUCN Red List of Threatened Species 2015: e.T22694995A79926664. http://dx.doi.org/10.2305/IUCN.UK.2015-4.RLTS.T22694995A79926664.en. Downloaded on 24 May 2016.</t>
  </si>
  <si>
    <t>資料來源: BBS Taiwan 2009-2013年監測結果(柯智仁等 2015) 個體遭人蓄意傷害的案例時有所聞 是各地野生動物救傷或收容中心的常客(劉小如等，2012)</t>
  </si>
  <si>
    <t>台灣中低海拔森林帶廣泛分布。</t>
  </si>
  <si>
    <t>無顯著下降趨勢(柯智仁等 2015)且數量普遍。</t>
  </si>
  <si>
    <t>依據Chou et al. (2012) 2005年至2007年間利用無線電追蹤技術，針對臺灣南部不同性別與年齡的大冠鷲，進行活動範圍與核心區域的空間利用研究。採用最小多邊形（minimum convex polygon）法，計算8隻雄鳥和6隻雌鳥的平均活動範圍分別為16.65 km2 和 6.93 km2；採用固定核區域法（95% fixed kernel method）則分別為 4.52 km2 和 1.46 km2。另個體活動重疊明顯。由於大冠鷲在台灣各地中低海拔森林地帶均相當普遍。另依據觀音山地區觀察，密度約為2.3~2.6 隻 / km2(林文宏 2011)，以臺灣適合棲地面積推測成體數量&gt;10000。</t>
  </si>
  <si>
    <t>依據BirdLIfe International (2015)全球分布範圍，推測台灣族群量應&lt;5%。</t>
  </si>
  <si>
    <t xml:space="preserve">BirdLife International (2015) Species factsheet: Spilornis cheela. Downloaded from http://www.birdlife.orgon 28/12/2015. </t>
  </si>
  <si>
    <t>林文宏。2011。觀音山區蛇鵰族群數量同步調查。台灣猛禽研究 11:24-32。</t>
  </si>
  <si>
    <t>Nisaetus nipalensis Hodgson, 1836</t>
  </si>
  <si>
    <t>缺乏族群趨勢資訊。具有崇高的地位象徵，因此價格甚高，此外早年在養鷹市場上，熊鷹一向是極受喜愛、價格最高的鷹種，因此遭獵捕的壓力甚大。雖然平地未見公然販售，但在深山進行的獵捕與收購交易從未間斷(孫元勳 2010；劉小如等 2012)。</t>
  </si>
  <si>
    <t>稀疏分布於全島500公尺以上的山地，以宜花東及高屏較多(林文宏 私人通訊)。</t>
  </si>
  <si>
    <t>從1970年代起，台灣南部的熊鷹族群逐步陷入一片哀「鷹」遍野的強度獵捕中，2000至2005年獵捕量達到最高，但隨後數年獵獲量有遞減的趨勢，這可能暗示著台灣南部的熊鷹族群已經在衰減中(黃永坤 脆弱卻舉足輕重的存在─ ─熊鷹 環資中心)。台灣北部的熊鷹(新北市烏來~宜蘭山區~思源武陵一帶)以往較少受到注意，這10年本人在上述地區見到的熊鷹數量雖然不多，但持續穩定出現，且無獵捕壓力，其族群趨勢推估比南部好很多(林文宏 私人通訊)。</t>
  </si>
  <si>
    <t>林文宏(2004)推估族群可能不超過 500 隻。孫元勳（2007）以台東縣大竹溪和金崙溪集水區的巢位密度，在繁殖密度為 9.4 km2/對、成鳥海拔分布為 600-2,700 m、活動範圍內需過半的天然林、80%的領域都有繁殖個體占領與亞成鳥數量是成鳥1/3（王克孝 2004）等 5 個前提下，推估全島總族群量有 1,400 多隻，但經驗上台東縣是屬於熊鷹族群密度較高的地區，以此推估全島的族群量可能有高估情況。孫元勳(2010推估屏東山區約 96 對。由以上研究推測成體數量250-500對，等同於500-1000隻成體。</t>
  </si>
  <si>
    <t>EN C2a(ii)</t>
  </si>
  <si>
    <t xml:space="preserve">BirdLife International (2015) Species factsheet: Nisaetus nipalensis. Downloaded fromhttp://www.birdlife.org on 28/12/2015. </t>
  </si>
  <si>
    <t>孫元勳。2010。赫氏角鷹生態調查(北屏東及高雄縣地區)。行政院農業委員會林務局屏東林區管理處。http://conservation.forest.gov.tw/public/Attachment/151313513471.pdf</t>
  </si>
  <si>
    <t>黃永坤。2016。脆弱卻舉足輕重的存在─ ─熊鷹。連結: http://e-info.org.tw/node/93955</t>
  </si>
  <si>
    <t>林文宏，2004。熊鷹。80-82 頁，台灣受威脅鳥種（方偉宏主編）。中華民國野鳥學會鳥類保育研究叢刊。</t>
  </si>
  <si>
    <t>孫元勳，2007。南、北大武山地區熊鷹族群監測與獵捕壓力。農委會林務局保育研究系列 95-02 號。</t>
  </si>
  <si>
    <t>王克孝，2004。台東縣熊鷹（赫氏角鷹）分布調查計畫。行政院農委會保育研究
系列第 93-18 號。</t>
  </si>
  <si>
    <t>Ictinaetus malaiensis (Temminck, 1822)</t>
  </si>
  <si>
    <t>Ictinaetus malayensis</t>
  </si>
  <si>
    <t>缺乏明確族群趨勢資訊。
台灣猛禽研究會於2014~2016的調查與記錄收集(仍進行中)，發現在淺山(500m以下)的紀錄愈來愈多，且以往沒有紀錄或記錄甚少的獨立山塊包括海岸山脈、八卦山脈、大屯山系、觀音山這3年的紀錄都遠多於以往。初步推斷其族群與分布有增加的趨勢(林文宏 2015)。</t>
  </si>
  <si>
    <t>資料來源:PEOO Wu et al. 2014。AOO資料來自台灣猛禽研究會於2014~2016的調查與記錄收集，含2014年以前的紀錄，至少有600個點位(林文宏 私人通訊)。</t>
  </si>
  <si>
    <t>台灣中低海拔森林帶廣泛分布(林文宏 私人通訊)。</t>
  </si>
  <si>
    <t>近三年在淺山(500m以下)的紀錄持續增加，且以往沒有紀錄或記錄甚少的獨立山塊包括海岸山脈、八卦山脈、大屯山系、觀音山這3年的紀錄都遠多於以往(林文宏 2015)。</t>
  </si>
  <si>
    <t>依據eBird(2012)鳥況紀錄，至少未見下降情形。</t>
  </si>
  <si>
    <t>NT D</t>
  </si>
  <si>
    <t xml:space="preserve">BirdLife International (2015) Species factsheet: Ictinaetus malaiensis. Downloaded fromhttp://www.birdlife.org on 28/12/2015. </t>
  </si>
  <si>
    <t>林文宏。2015。林鵰的族群現況。2015台灣猛禽生態研討會摘要集。台灣猛禽研究會。</t>
  </si>
  <si>
    <t>B、N、J</t>
  </si>
  <si>
    <t>資料來源: BBS Taiwan 2009-2013年監測結果(柯智仁等 2015)。早年由於鳳頭蒼鷹的幼鳥取得不難 價格便宜 在養鷹市場上是頗受歡迎而且被交易最多的猛禽 近年交易情形雖已大幅減少 但並未絕跡。因為鳳頭蒼鷹在臺灣全島均十分普遍 整體族群並無明顯受脅情形 但每年被送至野鳥救傷機構的傷病個體是日猛禽中數量最多的(劉小如等，2012) 鳳頭蒼鷹已經進駐台灣各大都會區，且在都會區中的繁殖成功率達八成以上。在淺山甚至中海拔山區目前也沒有看到明顯的生存壓力(林文隆 私人通訊)。</t>
  </si>
  <si>
    <t>中低海拔廣泛分布並已進入都市地區。</t>
  </si>
  <si>
    <t>近年分布範圍進入都市地區。</t>
  </si>
  <si>
    <t>族群數量應增加或至少穩定。</t>
  </si>
  <si>
    <t>缺乏族群數估計研究。但由eBird(2012)紀錄分布與頻度懷疑族群數&gt;&gt;10000。</t>
  </si>
  <si>
    <t xml:space="preserve">BirdLife International (2015) Species factsheet: Accipiter trivirgatus. Downloaded fromhttp://www.birdlife.org on 28/12/2015. </t>
  </si>
  <si>
    <t>Accipiter soloensis (Horsfield, 1821)</t>
  </si>
  <si>
    <t>墾丁國家公園自1989年起有長期秋過境監測，2004-2015年猛禽會墾丁秋過境調查(2004-2015)約由150000降至60000，下降約60%，2014, 2015數量偏低(http://210.69.44.245/KentingBird/index2.php)。台灣目前沒有特別的威脅，其他分布地有棲地減少或劣化的報導(BirdLife International 2015)。</t>
  </si>
  <si>
    <t>考量墾丁地區觀測資訊(http://210.69.44.245/KentingBird/index2.php)及其他分布地點變化(BirdLife International 2016)。</t>
  </si>
  <si>
    <t>Sun et al. (2010) 利用氣象雷達估計2004年4月的5天內至少有 225,935 個體通過，考量近期族群數下降、2015年墾丁秋季調查及成鳥比例，懷疑臺灣過境成鳥數量&gt;50000。</t>
  </si>
  <si>
    <t>依據BirdLIfe International (2015)估計全球族群量，推測台灣過境群量有可能高於20%，但小於70%。雖然地面觀察數量下降不少，2014、2015數量少很多，但在2010、2011年還有11萬多隻，過境猛禽的地面計數很容易有偏差，有時鳥略改變高度就有可能看不到(林文宏 私人通訊)。考慮觀察特性數量仍相當多及遷徙屬性，調降2級。</t>
  </si>
  <si>
    <t>A2a
[-2]</t>
  </si>
  <si>
    <t xml:space="preserve">BirdLife International (2015) Species factsheet: Accipiter soloensis. Downloaded from http://www.birdlife.orgon 28/12/2015. </t>
  </si>
  <si>
    <t>Sun, Y-H., Deng, T-W., Lan, C-Y. and Chen, C-C. 2010. Spring migration of Chinese Goshawks (Accipiter soloensis) in Taiwan. Journal of Raptor Research 44(3): 188-195.</t>
  </si>
  <si>
    <t>依據猛禽研究會各年調查，無明顯下降的趨勢(http://raptor.org.tw/introduce-major-transit-observation-point-2/kenting.html)。全球亦無明顯下降的證據(BirdLife International 2015)。</t>
  </si>
  <si>
    <t>依據猛禽研究會各年調查，無明顯下降的趨勢(http://raptor.org.tw/introduce-major-transit-observation-point-2/kenting.html)。全球亦無明顯下降的證據(BirdLife International 2016)。。</t>
  </si>
  <si>
    <t>近年墾丁秋過境數量約100餘隻(http://raptor.org.tw/introduce-major-transit-observation-point-2/kenting.html)，另參考eBird(2012)近3年台灣各地12-2月紀錄並考量其不易辨別，懷疑成體數量&gt;250。</t>
  </si>
  <si>
    <t>依據BirdLIfe International (2015)分布範圍與估計全球族群量(數量非常普遍)，推測台灣過境極度冬群量占全球族群量百分比應&lt;1%。</t>
  </si>
  <si>
    <t xml:space="preserve">BirdLife International (2015) Species factsheet: Accipiter gularis. Downloaded from http://www.birdlife.orgon 28/12/2015. </t>
  </si>
  <si>
    <t>資料來源: BBS Taiwan 2009-2013年監測結果(柯智仁等 2015)以往誤中鳥網的案例不少 衝撞建築物玻璃門窗以致傷亡的情形也不少。整體族群雖無明顯受脅或相關的保育問題 但對於非法鳥網的取締 以及山地與郊區建築物玻璃門窗防止鳥撞的措施(劉小如等，2012)</t>
  </si>
  <si>
    <t>BBS Taiwan 2009-2013年監測結果(柯智仁等 2015)。</t>
  </si>
  <si>
    <t>依據潛在分布範圍(Wu et al. 2014)與eBird(2012)紀錄分布，推測成體數量&gt;10000。</t>
  </si>
  <si>
    <t>依據BirdLIfe International (2015)分布範圍與估計全球族群量，推測台灣族群量占全球族群量百分比應&lt;5%。</t>
  </si>
  <si>
    <t xml:space="preserve">BirdLife International (2015) Species factsheet: Accipiter virgatus. Downloaded from http://www.birdlife.orgon 28/12/2015. </t>
  </si>
  <si>
    <t>台灣主要為過境及稀有冬候鳥(劉小如等 2012)。就秋過境而言，2000-2015年於墾丁的觀察並無下降現象(http://210.69.44.245/KentingBird/index2.php)。</t>
  </si>
  <si>
    <t>臺灣墾丁2000-2015年的觀察並無明顯下降現象，但部分繁殖地長期觀察到數量下降的趨勢(Kawakami and Higuchi 2008; BirdLife Interantional 2015)</t>
  </si>
  <si>
    <t>近5年墾丁秋過境紀錄數量35000-55000(http://210.69.44.245/KentingBird/index2.php)，約等於23000-37000成體。</t>
  </si>
  <si>
    <t>BirdLIfe International (2015)估計全球族群量&gt;100,000，故推測台灣過境群量有可能高於20%，但小於70%。</t>
  </si>
  <si>
    <t xml:space="preserve">BirdLife International (2015) Species factsheet: Butastur indicus. Downloaded from http://www.birdlife.orgon 28/12/2015. </t>
  </si>
  <si>
    <t>Kawakami, K. and H. Higuchi.2008. Population Trend Estimation of Three Threatened Bird Species in Japanese Rural Forests the Japanese Night Heron Gorsachius goisagi, Goshawk Accipiter gentilis and Grey-faced Buzzard Butastur indicus. Journal of the Yamashina Institute for Ornithology
35 :19-29.</t>
  </si>
  <si>
    <t>東方澤鵟</t>
  </si>
  <si>
    <t>Circus spilonotus</t>
  </si>
  <si>
    <t>台灣主要為過境與少數冬候鳥。1980年代於台北關渡、五股常見，1990年代由於棲地消失(劉小如等 2012)。鰲鼓曾經為台灣西海岸重要棲地(蔡志遠 2007)。</t>
  </si>
  <si>
    <t>主要由於重要棲地變化，如1980年代於台北關渡、五股常見，1990年代由於棲地消失(劉小如等 ，鰲鼓棲地改變(蔡志遠 2007)，整體而言，度冬族群量下降。</t>
  </si>
  <si>
    <t>依據NYBC2014-2015(林大利 2014, 2015)資料及eBird(2012)紀錄及林文宏建議，臺灣穩定出現的度冬及過境數量應不及30。</t>
  </si>
  <si>
    <t>由全球分布範圍和族群量來看，台灣族群量不超過該種全球族群量1%(BirdLIfe International 2015)。(考量近10年台灣穩定出現數量&lt;250，故移出評估名單)</t>
  </si>
  <si>
    <t>EN C2a</t>
  </si>
  <si>
    <t xml:space="preserve">BirdLife International (2015) Species factsheet: Circus spilonotus. Downloaded from http://www.birdlife.orgon 28/12/2015. </t>
  </si>
  <si>
    <t>Milvus migrans (Boddaert, 1783)</t>
  </si>
  <si>
    <t>B、J、F</t>
  </si>
  <si>
    <t>黑鳶遭人刻意獵捕的案例很少並不構成問題，但因多數生活於平原及淺山地帶，缺乏保護區的庇護，其棲地經常受到各種開發的破壞。因食性偏好拾取近水域的小動物死屍或人類食餘，遭受環境毒物危害的可能性很大，包括各種污染、毒鼠藥等(劉小如等，2012)。1990年代約200隻(沈振中 2003)，族群逐漸成長至2015年約420(林惠珊 2015)。世代長度參考BirdLife International (2015)。</t>
  </si>
  <si>
    <t>1990年代約200隻(沈振中 2003)，族群逐漸成長至2015年約420(林惠珊 2015)。</t>
  </si>
  <si>
    <t>2016年9月全台普查結果426隻，約等同於285成體(林惠珊 2015)。</t>
  </si>
  <si>
    <t>由全球分布範圍和族群量 (1,000,000-2,499,999 成體) 來看，台灣族群量遠不及該種全球族群量1%(BirdLIfe International 2015)。另本種於緯度較高繁殖者有遷徙現象，但台灣族群依據現況主要為留鳥。</t>
  </si>
  <si>
    <t xml:space="preserve">BirdLife International (2015) Species factsheet: Milvus migrans. Downloaded from http://www.birdlife.org on 28/12/2015. </t>
  </si>
  <si>
    <t>林惠珊。2015。2015 年 9 月 全台黑鳶黃昏聚集同步調查。台灣猛禽研究會。</t>
  </si>
  <si>
    <t>BirdLife International. 2015. Milvus migrans. The IUCN Red List of Threatened Species 2015: e.T22734972A80147709. http://dx.doi.org/10.2305/IUCN.UK.2015-4.RLTS.T22734972A80147709.en. Downloaded on 24 May 2016.</t>
  </si>
  <si>
    <t>缺乏趨勢資訊。在台灣主要為冬候鳥及過境鳥。世代長度參考BirdLife International (2015)。</t>
  </si>
  <si>
    <t>在台灣主要為冬候鳥，金門、馬祖尚稱普遍，臺灣則相當稀有。以eBird(2012)紀錄狀況懷疑度冬成體數量應&lt;&lt;100。另依據NYBC 2014-2015資料分別記錄15, 38隻(林大利等 2015, 2016)，推測度冬成體30-100，考量過境數量合計懷疑&gt;250。
台灣猛禽研究會自1991至今每年春季在台北觀音山所作的春過境猛禽調查，2004年紀錄到149隻鵟，為歷年最大量(林柏壽等 2011)。再加上金門馬祖的數量，總數懷疑&gt;250。</t>
  </si>
  <si>
    <t>由全球分布範圍，台灣族群量不超過該種全球族群量1%，另由於近期分類變化全球數量與趨勢尚待釐清(BirdLIfe International 2015)。</t>
  </si>
  <si>
    <t xml:space="preserve">BirdLife International (2015) Species factsheet: Buteo japonicus. Downloaded from http://www.birdlife.orgon 28/12/2015. </t>
  </si>
  <si>
    <t>林柏壽、林文宏、陳世中。2011。台灣北端觀音山春季遷徙性猛禽調查1991~2010。台灣猛禽研究 11:1-23。</t>
  </si>
  <si>
    <t>BirdLife International. 2015. Buteo japonicus. The IUCN Red List of Threatened Species 2015: e.T22732232A80067268. http://dx.doi.org/10.2305/IUCN.UK.2015-4.RLTS.T22732232A80067268.en. Downloaded on 24 May 2016.</t>
  </si>
  <si>
    <t>由於廣泛分布於低海拔森林，以每平方公里1隻成熟個體保守估計，台灣繁殖族群量&gt;10000。</t>
  </si>
  <si>
    <t>依據Birdlife International (2015)分布範圍，懷疑台灣數量應不超過全球族群量20%。</t>
  </si>
  <si>
    <t xml:space="preserve">BirdLife International (2015) Species factsheet: Rallina eurizonoides. Downloaded fromhttp://www.birdlife.org on 17/12/2015. </t>
  </si>
  <si>
    <t>Lewinia striata taiwanus (Yamashina, 1932)</t>
  </si>
  <si>
    <t>Gallirallus striatus taiwanus</t>
  </si>
  <si>
    <t>缺乏族群趨勢資訊。近年觀察紀錄仍不少，須密切注意長期趨勢。</t>
  </si>
  <si>
    <t>由棲地分布及記錄情形(eBird 2012)，懷疑數量應&gt;2500。</t>
  </si>
  <si>
    <t>依據Birdlife International (2015)分布範圍，懷疑台灣數量應不超過全球族群量5%。</t>
  </si>
  <si>
    <t>NT B2b(ii)</t>
  </si>
  <si>
    <t>B2b(ii)</t>
  </si>
  <si>
    <t xml:space="preserve">BirdLife International (2015) Species factsheet: Lewinia striata. Downloaded from http://www.birdlife.org on 17/12/2015. </t>
  </si>
  <si>
    <t>資料來源: BBS Taiwan 2009-2013年監測結果(柯智仁等 2015)。現今農藥在各地的大量使用，對其生存究竟產生多大的影響，亟需進一步深入研究(劉小如等，2012)。</t>
  </si>
  <si>
    <t>BBS Taiwan 2009-2013年監測結果(柯智仁等 2015)</t>
  </si>
  <si>
    <t>分布廣泛(ebird 2012)</t>
  </si>
  <si>
    <t>依據Birdlife International (2015)分布範圍，懷疑台灣數量應不超過全球族群量5%。台灣應有遷徙族群。</t>
  </si>
  <si>
    <t>Porzana fusca</t>
  </si>
  <si>
    <t>缺乏族群趨勢資訊。生活史很少被人研究，更未見有具體的數量報導(劉小如等，2012)。生活環境易受汙染，須關注長期趨勢。</t>
  </si>
  <si>
    <t>由棲地分布及記錄情形(eBird 2012)，懷疑數量應&gt;5000。</t>
  </si>
  <si>
    <t xml:space="preserve">BirdLife International (2015) Species factsheet: Zapornia fusca. Downloaded from http://www.birdlife.org on 16/12/2015. </t>
  </si>
  <si>
    <t>Gallicrex cinerea (Gmelin, 1789)</t>
  </si>
  <si>
    <t>董雞的隱密性高，加上天性機警，數量統計十分不易(劉小如等，2012)。缺乏族群趨勢資訊，近年觀察紀錄少，須密切注意長期趨勢。</t>
  </si>
  <si>
    <t>整個分布範圍的族群趨勢下降(BirdLife International 2015)。</t>
  </si>
  <si>
    <t>由記錄情形(eBird 2012)懷疑繁殖+過境數量應50-250。</t>
  </si>
  <si>
    <t>台灣應有夏繁殖鳥及過境個體。依據Birdlife International (2015)分布範圍，懷疑台灣數量應不超過全球族群量1%。藉由遷徙補充族群機率不低。</t>
  </si>
  <si>
    <t>斑脇秧雞</t>
  </si>
  <si>
    <t>Porzana paykullii</t>
  </si>
  <si>
    <t>台灣屬迷鳥(NA)，僅有零星紀錄。世代長度參考資訊(BirLife International 2012)。</t>
  </si>
  <si>
    <t>台灣屬迷鳥(NA)，僅有零星紀錄。</t>
  </si>
  <si>
    <t xml:space="preserve">BirdLife International (2015) Species factsheet: Zapornia paykullii. Downloaded from http://www.birdlife.orgon 17/12/2015. </t>
  </si>
  <si>
    <t>BirdLife International. 2012. Zapornia paykullii. The IUCN Red List of Threatened Species 2012: e.T22692702A37893009. http://dx.doi.org/10.2305/IUCN.UK.2012-1.RLTS.T22692702A37893009.en. Downloaded on 17 June 2016.</t>
  </si>
  <si>
    <t>資料來源: BBS Taiwan 2009-2013年監測結果(柯智仁等 2015)。短期趨勢增加。另本種很可能有遷徙族群。世代長度參考資訊(BirLife International 2015)。</t>
  </si>
  <si>
    <t>依據Birdlife International (2015)分布範圍極廣，懷疑台灣族群量不超過全球總量5%。</t>
  </si>
  <si>
    <t xml:space="preserve">BirdLife International (2015) Species factsheet: Gallinula chloropus. Downloaded fromhttp://www.birdlife.org on 16/12/2015. </t>
  </si>
  <si>
    <t>BirdLife International. 2015. Gallinula chloropus. The IUCN Red List of Threatened Species 2015: e.T62120190A67281573. http://dx.doi.org/10.2305/IUCN.UK.2015-4.RLTS.T62120190A67281573.en. Downloaded on 17 June 2016.</t>
  </si>
  <si>
    <t>缺乏整體族群趨勢資訊。金門可能有下降情形，但趨勢不確定(許育誠 2010)。世代長度參考資訊(BirLife International 2015)。</t>
  </si>
  <si>
    <t>依據NYBC 2014-2015數據(林大利等 2014, 2015)以及eBird(2012)紀錄，白冠雞廣泛分布各地濕地，懷疑度冬+過境數量&gt;1000。</t>
  </si>
  <si>
    <t>全球分布廣泛，數量c.8,900,000-9,800,000 individuals , 灣族群量不超過全球總量1%(BirdLife International 2016)</t>
  </si>
  <si>
    <t xml:space="preserve">BirdLife International (2016) Species factsheet: Fulica atra. Downloaded from http://www.birdlife.org on 24/03/2016. </t>
  </si>
  <si>
    <t>BirdLife International. 2015. Fulica atra. The IUCN Red List of Threatened Species 2015: e.T22692913A85024979. . Downloaded on 17 June 2016.</t>
  </si>
  <si>
    <t>高蹺鴴在台灣並未受到生存威脅，不過其繁殖地點經常選在已被劃定為工業區的海邊，經過初步整地但尚未建造工廠的空地上，如彰濱工業區等 一旦開始動工興建廠房，則將會對繁殖中的長腳鷸造成傷害(劉小如等，2012)。另依據劉小如等(2012)1996-2002年間台灣族群數量描述與NYBC Taiwan數據比較，此種於台灣的族群趨勢應是上升的。世代長度資料來源依據BirdLife International(2014)。</t>
  </si>
  <si>
    <t>全球數量在增加，台灣過去20-30年經歷快速增加的時期，目前已是數量與分部皆普遍的鳥種。依據劉小如等(2012)1996-2002年間台灣族群數量描述與NYBC Taiwan 2014-2015(林大利等2014, 2015)數據比較，此種於台灣的族群數量與分布範圍的趨勢應是上升的。</t>
  </si>
  <si>
    <t>依據2014, 2015 NYBC Taiwan 資料，數量接近10000，以NYBC涵蓋率推測台灣成體數量&gt;10000</t>
  </si>
  <si>
    <t>依據BirdLife International(2015)(2015)全球族群量在700000-3800000，故台灣族群量應占全球比例&lt;5%。</t>
  </si>
  <si>
    <t>沙謙中、蔣忠祐</t>
  </si>
  <si>
    <t xml:space="preserve">BirdLife International (2015) Species factsheet: Himantopus himantopus. Downloaded fromhttp://www.birdlife.org on 28/12/2015. </t>
  </si>
  <si>
    <t>BirdLife International. 2014. Himantopus himantopus. The IUCN Red List of Threatened Species 2014: e.T22727969A40835763. http://dx.doi.org/10.2305/IUCN.UK.2014-2.RLTS.T22727969A40835763.en. Downloaded on 24 May 2016.</t>
  </si>
  <si>
    <t>依據劉小如等(2012)1997-2006年數量應是上升，另NYBC Taiwan 2014-2015數鳥結果顯示，台灣數量約1200隻，另eBird(2012)2014/2/14出現最大量紀錄1248隻，顯示近10年度冬族群量仍是上升。族群上升趨勢以1997-2002年最大量紀錄585與2014的1248隻計算得來。2015年有繁殖有交配及產卵紀錄，但因天災無果(蔣忠佑通訊)。</t>
  </si>
  <si>
    <t>估計度冬數量在1000-1500，等於成體667-1005。</t>
  </si>
  <si>
    <t>BirdLife International(2015)估計全球族群量在210000-460000，台灣族群量以1500估計，占全球比例&lt;0.7%。</t>
  </si>
  <si>
    <t xml:space="preserve">BirdLife International (2015) Species factsheet: Recurvirostra avosetta. Downloaded fromhttp://www.birdlife.org on 28/12/2015. </t>
  </si>
  <si>
    <t>BirdLife International. 2012. Recurvirostra avosetta. The IUCN Red List of Threatened Species 2012: e.T22693712A38534148. http://dx.doi.org/10.2305/IUCN.UK.2012-1.RLTS.T22693712A38534148.en. Downloaded on 24 May 2016.</t>
  </si>
  <si>
    <t>Haematopus ostralegus Linnaeus, 1758</t>
  </si>
  <si>
    <t>金門於2003年首次記錄蠣鴴繁殖，但繁殖對數&lt;5對，屬邊緣且零星的繁殖族群。東亞亞種H. o. osculans 族群趨勢不詳。根據劉小如 &amp; 蔣忠祐(2014)調查2012-14年度冬族群呈現數量略微上升的情況。</t>
  </si>
  <si>
    <t>度冬數量最多約100，推估成體約70。繁殖成體約10-20隻(詢問陳映嵐、林暐倫)。單筆最大為90隻，無判定成幼(劉小如 &amp; 蔣忠祐 2014)。</t>
  </si>
  <si>
    <t>BirdLife International(2015)估計全球族群量(成體)在568,000-708,000 ，台灣族群量以1500估計，占全球比例&lt;0.01%。</t>
  </si>
  <si>
    <t>EN D1</t>
  </si>
  <si>
    <t>D1
[-2]</t>
  </si>
  <si>
    <t xml:space="preserve">BirdLife International (2015) Species factsheet: Haematopus ostralegus. Downloaded fromhttp://www.birdlife.org on 28/12/2015. </t>
  </si>
  <si>
    <t>劉小如 &amp; 蔣忠祐(2014</t>
  </si>
  <si>
    <t>Pluvialis squatarola (Linnaeus, 1758)</t>
  </si>
  <si>
    <t>根據劉小如等(2012)1997-2002冬季溼地水鳥普查，數量在1039-2075。NYBC Taiwan 2014, 2015(林大利等2014, 2015)紀錄數量分別為495, 354，因此粗估族群可能有下降趨勢。但由於本種在台灣主要為過境族群，度冬數量相對較少(蔣忠佑 通訊)。</t>
  </si>
  <si>
    <t>國際間懷疑族群下降，但程度不明(BirdLife International 2015)。</t>
  </si>
  <si>
    <t>依據NYBC Taiwan 2014, 2015 估計台灣度冬數量500-1000間。過境數量不確定，懷疑合計&gt;2500。</t>
  </si>
  <si>
    <t>BirdLife International(2015)估計全球數量692000，度冬族群量占全球族群量&lt;1%。雖然台灣度冬族群雖有下降趨勢，但資料仍有不確定性，此外，全球族群趨勢未見顯著下降，故降2級處理。</t>
  </si>
  <si>
    <t>蔣忠祐</t>
  </si>
  <si>
    <t>A2b
[-2]</t>
  </si>
  <si>
    <t xml:space="preserve">BirdLife International (2015) Species factsheet: Pluvialis squatarola. Downloaded fromhttp://www.birdlife.org on 29/12/2015. </t>
  </si>
  <si>
    <t>BirdLife International. 2012. Pluvialis squatarola. The IUCN Red List of Threatened Species 2012: e.T22693749A38584460. http://dx.doi.org/10.2305/IUCN.UK.2012-1.RLTS.T22693749A38584460.en. Downloaded on 24 May 2016.</t>
  </si>
  <si>
    <t>根據劉小如等(2012)1997-2002年間冬季濕地水鳥普查,台灣太平洋金斑鴴數量在1804-10480間。NYBC Taiwan 2014、2015(林大利等 2014, 2015)數量為5447及 3898，不確定趨勢但應無明顯下降。主棲地類型如農田，面臨棲地減少的威脅。</t>
  </si>
  <si>
    <t>依據NYBC Taiwan 2014-2015(林大利等2014, 2015)資料，考量其涵蓋率推測度冬數量應&gt;15000，約等於&gt;10000成體。</t>
  </si>
  <si>
    <t>BirdLife International(2015)估計全球數量c.190,000-250,000，台灣族群數量占比例可&gt;5%。</t>
  </si>
  <si>
    <t xml:space="preserve">BirdLife International (2015) Species factsheet: Pluvialis fulva. Downloaded from http://www.birdlife.org on 29/12/2015. </t>
  </si>
  <si>
    <t>BirdLife International. 2012. Pluvialis fulva. The IUCN Red List of Threatened Species 2012: e.T22693735A38568056. http://dx.doi.org/10.2305/IUCN.UK.2012-1.RLTS.T22693735A38568056.en. Downloaded on 24 May 2016.</t>
  </si>
  <si>
    <t>依據雲林縣野鳥學會與特有生物研究保育中心2012-2015普查資料，雲林縣度冬族群量約在4500。若由2009起算，數量約由7000降至4500，但由於經歷方法變更，2009-2011資料仍待商榷(雲林縣野鳥學會、特有生物研究保育中心 2015)。台灣雲林可能是東亞已知度冬族群最密集之處。</t>
  </si>
  <si>
    <t>依據雲林縣野鳥學會與特有生物研究保育中心2012-2015普查資料。</t>
  </si>
  <si>
    <t>台灣度冬族群量約5000隻，成熟個體推測3000-4000。</t>
  </si>
  <si>
    <t>雖然全球族群有下降趨勢，但族群量仍相當龐大(BirdLife International 2015)。鄰近國家亦有度冬紀錄，推測有很高的連結。</t>
  </si>
  <si>
    <t xml:space="preserve">BirdLife International (2015) Species factsheet: Vanellus vanellus. Downloaded from http://www.birdlife.orgon 29/12/2015. </t>
  </si>
  <si>
    <t>雲林縣野鳥學會、特有生物研究保育中心。2015。土豆大集合。&lt;https://sites.google.com/a/birds-tesri.twbbs.org/yunlinlapwingsurvey/result&gt; Downloaded at 2015/12/16.</t>
  </si>
  <si>
    <t>BirdLife International. 2015. Vanellus vanellus. The IUCN Red List of Threatened Species 2015: e.T22693949A82827740. http://dx.doi.org/10.2305/IUCN.UK.2015-4.RLTS.T22693949A82827740.en. Downloaded on 24 May 2016.</t>
  </si>
  <si>
    <t>主要為過境，缺乏趨勢資訊。</t>
  </si>
  <si>
    <t>根據NYBC Taiwan (林等 2014, 2015)和eBird(2012)12-2月紀錄，懷疑度冬族群量&gt;500，過境數量不確定，懷疑合計成體數量&gt;2500。過境數量應以中南部濕地數量為主(蔣忠佑通訊)。</t>
  </si>
  <si>
    <t>BirdLife International(2015)估計全球數量c.310,000-390,000，懷疑台灣度冬與過境數量合計約在1-5%。</t>
  </si>
  <si>
    <t xml:space="preserve">BirdLife International (2015) Species factsheet: Charadrius mongolus. Downloaded fromhttp://www.birdlife.org on 29/12/2015. </t>
  </si>
  <si>
    <t>BirdLife International. 2012. Charadrius mongolus. The IUCN Red List of Threatened Species 2012: e.T22693855A38773045. http://dx.doi.org/10.2305/IUCN.UK.2012-1.RLTS.T22693855A38773045.en. Downloaded on 24 May 2016.</t>
  </si>
  <si>
    <t>Charadrius leschenaultii Lesson, 1826</t>
  </si>
  <si>
    <t>度冬族群約在300-700隻，過境族群約3000-5000隻，過去彰化海岸為臺灣鐵嘴鴴最主要的停棲地(劉小如 2001)，秋過境族群量可達5000隻(蔣忠祐等 2003)，近年目前由於棲地減少，僅剩500-1500，整體數量明顯下降(蔣忠佑通訊)。另依據B(2012)近年數量過境數量應超過2500。由於資料不確定性仍高，雖然下降趨勢明顯，懷疑下降趨勢3代在30-49%。另下降趨勢仍無明確停止跡象。</t>
  </si>
  <si>
    <t>度冬族群約在300-700隻，過境族群約3000-5000隻，過去彰化海岸為鐵嘴鴴最主要的停棲地(劉小如 2001)，秋過境族群量可達5000隻(蔣忠祐等 2003)，近年目前由於棲地減少，僅剩500-1500，整體數量明顯下降(蔣忠佑通訊)。</t>
  </si>
  <si>
    <t>全台鐵嘴鴴數量度冬約500-1000，過境約2500-3000(東海大學熱帶生態學與生物多樣性研究中心。2014)</t>
  </si>
  <si>
    <t>BirdLife International(2015)估計全球族群量180,000-360,000，懷疑台灣度冬與過境數量合計約在1-5%。</t>
  </si>
  <si>
    <t>A2a; C1
[-1]</t>
  </si>
  <si>
    <t xml:space="preserve">BirdLife International (2015) Species factsheet: Charadrius leschenaultii. Downloaded fromhttp://www.birdlife.org on 29/12/2015. </t>
  </si>
  <si>
    <t>東海大學熱帶生態學與生物多樣性研究中心。2014</t>
  </si>
  <si>
    <t>劉小如 2001</t>
  </si>
  <si>
    <t>蔣忠祐等 2003</t>
  </si>
  <si>
    <t>BirdLife International. 2012. Charadrius leschenaultii. The IUCN Red List of Threatened Species 2012: e.T22693862A38774776. http://dx.doi.org/10.2305/IUCN.UK.2012-1.RLTS.T22693862A38774776.en. Downloaded on 24 May 2016.</t>
  </si>
  <si>
    <t>本身及其棲地未受到嚴重威脅，但是海岸濕地持續性開發依然是本種及其它濕地水鳥未來生存的隱憂(劉小如等，2012)。NYBC Taiwan 2014, 2015 紀錄數量分別為12044, 10363；相較於1997-2002冬季溼地水鳥普查數量13444-33629間(劉小如等 2012)，有明顯下降。非常保守估計至少下降10%。此外，因為繁殖棲地近年大幅縮減，推測繁殖數量應明顯下降(蔣忠佑通訊)。</t>
  </si>
  <si>
    <t>NYBC Taiwan 2014, 2015 紀錄數量分別為12044, 10363；相較於1997-2002冬季溼地水鳥普查數量13444-33629間(劉小如等 2012)，有明顯下降。非常保守估計至少下降10%。</t>
  </si>
  <si>
    <t>NYBC Taiwan (林等 2014, 2015)發現數量約在10000，考量樣區涵蓋，推測成體數量&gt;10000。</t>
  </si>
  <si>
    <t>由於分類變化，目前無本種全球數量估計，但由於主要分布於東亞，依據劉小如等 (2012)，台灣族群可能為全球數量10-20%。</t>
  </si>
  <si>
    <t xml:space="preserve">BirdLife International (2015) Species factsheet: Charadrius alexandrinus. Downloaded fromhttp://www.birdlife.org on 29/12/2015. </t>
  </si>
  <si>
    <t>BirdLife International. 2014. Charadrius alexandrinus. The IUCN Red List of Threatened Species 2014: e.T22727487A40799447. http://dx.doi.org/10.2305/IUCN.UK.2014-2.RLTS.T22727487A40799447.en. Downloaded on 24 May 2016.</t>
  </si>
  <si>
    <t>依據劉小如等(2012)描述1997-2002年資料與NYBC Taiwan2014-2015 (林大利等2014, 2015)相較，數量尚稱穩定。主群為過境族群，度冬數量代表性不高，因農地範圍縮減,故數量應有減少</t>
  </si>
  <si>
    <t>雖然NYBC Taiwan (林等 2014, 2015)發現數量約在1000，但因樣區圓僅涵蓋其少部分棲地，及在樣區圓分布模式，使發現數量偏低，依據eBird(2012)其記錄地點分布廣泛，懷疑過境與繁殖成體數量&gt;5000。</t>
  </si>
  <si>
    <t>依據BirdLife International (2015)分布範圍，台灣族群應不及全球1%。</t>
  </si>
  <si>
    <t xml:space="preserve">BirdLife International (2015) Species factsheet: Charadrius dubius. Downloaded from http://www.birdlife.orgon 29/12/2015. </t>
  </si>
  <si>
    <t>BirdLife International. 2012. Charadrius dubius. The IUCN Red List of Threatened Species 2012: e.T22693770A38750572. http://dx.doi.org/10.2305/IUCN.UK.2012-1.RLTS.T22693770A38750572.en. Downloaded on 24 May 2016.</t>
  </si>
  <si>
    <t>A、B、J、F</t>
  </si>
  <si>
    <t>但因築巢地點常遭天敵及人為破壞，在農地活動的彩鷸亦常因農地整治導致棲地品質降低不利繁殖或誤陷防鳥網而喪命(劉小如等，2012)。近年發現為農地毒鳥常見受害鳥種。缺乏族群趨勢資訊。</t>
  </si>
  <si>
    <t>資料來源: PEOO Wu et al. 2014。另依據eBird(2012)紀錄，懷疑AOO應&gt;5000。</t>
  </si>
  <si>
    <t>雖然NYBC Taiwan (林等 2015)發現數量不多，但應該是習性及季節之故，依據eBird(2012)其記錄地點分布廣泛，懷疑成體數量&gt;&gt;10000。</t>
  </si>
  <si>
    <t>依據BirdLife International (2015)估計數量，台灣族群應不及全球5%。遷徙數量不明，但由遷徙範圍來判斷，台灣有可能經由遷徙補充少許族群量。</t>
  </si>
  <si>
    <t xml:space="preserve">BirdLife International (2015) Species factsheet: Rostratula benghalensis. Downloaded fromhttp://www.birdlife.org on 16/12/2015. </t>
  </si>
  <si>
    <t>BirdLife International. 2012. Rostratula benghalensis. The IUCN Red List of Threatened Species 2012: e.T22735810A39139528. http://dx.doi.org/10.2305/IUCN.UK.2012-1.RLTS.T22735810A39139528.en. Downloaded on 24 May 2016.</t>
  </si>
  <si>
    <t>Hydrophasianus chirurgus (Scopoli, 1786)</t>
  </si>
  <si>
    <t>J、A</t>
  </si>
  <si>
    <t>依據2004-2015年族群監測資料，整體族群數約由200上升至800(翁義聰 2008，台南市水雉生態教育園區 2015 冬季普查)。</t>
  </si>
  <si>
    <t>依據翁義聰(2008)整理及目前所知的分布地點的比較(eBird 2015)。</t>
  </si>
  <si>
    <t>依據台南市水雉生態教育園區2015夏季普查，加計高雄、嘉義、花蓮等族群估計量。</t>
  </si>
  <si>
    <t>依據BirdLife International (2015)估計數量，台灣族群應不及全球1%。遷徙數量不明，但由遷徙範圍來判斷，台灣有可能經由遷徙補充，但由目前紀錄來看，補充數量非常少。</t>
  </si>
  <si>
    <t xml:space="preserve">BirdLife International (2015) Species factsheet: Hydrophasianus chirurgus. Downloaded fromhttp://www.birdlife.org on 14/12/2015. </t>
  </si>
  <si>
    <t>缺乏族群趨勢資訊。因習性之故發現紀錄不多(劉小如等2012)。在台灣無明顯狩獵壓力或其他威脅原因。</t>
  </si>
  <si>
    <t>依據BirdLife International (2015)估計全球數量c.10,000,000-26,000,000</t>
  </si>
  <si>
    <t xml:space="preserve">BirdLife International (2015) Species factsheet: Scolopax rusticola. Downloaded from http://www.birdlife.org on 30/12/2015. </t>
  </si>
  <si>
    <t>台灣缺乏族群趨勢資訊，在台灣主要為過境。</t>
  </si>
  <si>
    <t>彰化海岸為反嘴鷸最大的棲息地，近年單點數量約在50-100隻，彰化海岸數量約200-400隻(東海大學熱帶生態學與生物多樣性研究中心 2014)，另參考依據eBird(2012)近年紀錄，懷疑過境族群總計&gt;1000。</t>
  </si>
  <si>
    <t>全球數量估計160,000-1,200,000(BirdLife International 2015)，台灣以過境為主，懷疑數量不及全球1%。</t>
  </si>
  <si>
    <t xml:space="preserve">BirdLife International (2016) Species factsheet: Xenus cinereus. Downloaded from http://www.birdlife.org on 13/01/2016. </t>
  </si>
  <si>
    <t>缺乏族群趨勢資訊，但依據劉小如等(2012)描述1997-2002年資料(142-439隻)與NYBC Taiwan2014-2015 (林大利等)的374, 401隻)無明顯下降情形，數量尚稱穩定。主群為過境族群，度冬數量代表性不高(蔣忠佑通訊)。</t>
  </si>
  <si>
    <t>缺乏族群趨勢資訊，但依據劉小如等(2012)描述1997-2002年資料(142-439隻)與NYBC Taiwan2014-2015 (林大利等)的374, 401隻)無明顯下降情形，數量尚稱穩定。</t>
  </si>
  <si>
    <t>雖然NYBC Taiwan 2014-2015 僅各記錄的374, 401隻(林大利等 2014, 2015)，但以其零星而廣泛分布情形，懷疑過境與度冬合計最低數量應超過5000。</t>
  </si>
  <si>
    <t>全球數量估計 2,600,000-3,200,000(BirdLife International 2015)，台灣度冬族群量應不及全球1%。</t>
  </si>
  <si>
    <t xml:space="preserve">BirdLife International (2016) Species factsheet: Actitis hypoleucos. Downloaded from http://www.birdlife.org on 13/01/2016. </t>
  </si>
  <si>
    <t>BirdLife International. 2012. Actitis hypoleucos. The IUCN Red List of Threatened Species 2012: e.T22693264A38824217. http://dx.doi.org/10.2305/IUCN.UK.2012-1.RLTS.T22693264A38824217.en. Downloaded on 24 May 2016.</t>
  </si>
  <si>
    <t>缺乏族群趨勢資訊，但依據劉小如等(2012)描述1997-2002年資料(18-111隻)與NYBC Taiwan 2014-2015 (林大利等)的57, 95隻)無明顯下降情形，數量尚稱穩定。</t>
  </si>
  <si>
    <t>雖然NYBC Taiwan 2014-2015 僅各記錄的57, 95隻(林大利等 2014, 2015)，但以其零星而廣泛分布情形，懷疑過境與度冬合計最低數量應超過2500。</t>
  </si>
  <si>
    <t>全球數量估計1,200,000-3,600,000(BirLife International 2015)，依據分布範圍與紀錄情形，台灣族群量不及全球1%。</t>
  </si>
  <si>
    <t xml:space="preserve">BirdLife International (2016) Species factsheet: Tringa ochropus. Downloaded from http://www.birdlife.orgon 13/01/2016. </t>
  </si>
  <si>
    <t>BirdLife International. 2012. Tringa ochropus. The IUCN Red List of Threatened Species 2012: e.T22693243A38814743. http://dx.doi.org/10.2305/IUCN.UK.2012-1.RLTS.T22693243A38814743.en. Downloaded on 24 May 2016.</t>
  </si>
  <si>
    <t>Tringa brevipes (Vieillot, 1816)</t>
  </si>
  <si>
    <t>台灣缺乏族群趨勢資訊，在台灣主要為過境。Branson, N. J. B. A., et al (2010)指出，台灣與日本是黃足鷸遷徙時重要的過境區，過去彰化海岸為黃足鷸最主要的停棲地(劉小如 2001)，其中數量集中於春秋過境(東海大學熱帶生態學與生物多樣性研究中心 2014)。Recent evidence suggests that this species declined overall between 1987 and 2011, and an estimated decline of 20-29% has occurred in Australia over 25 years, with some variability in local rates and trends(BirdLife International 2015)。推測台灣變化至少與全球變化有連動性，3代約下降20%。</t>
  </si>
  <si>
    <t>台灣缺乏趨勢資訊，但其他分布地有多數顯示近年有明顯下降情形(BirdLife International 2015)。</t>
  </si>
  <si>
    <t>依據eBird(2012)近年最大量單筆紀錄約500，懷疑過境族群&gt;2500。彰化海岸為黃足鷸最大的棲息地，近年單點數量約在500-1000隻，彰化海岸數量即達2500隻(東海大學熱帶生態學與生物多樣性研究中心 2014)</t>
  </si>
  <si>
    <t>全球數量估計44000(BirLife International 2015)，依據紀錄情形，台灣族群量不及全球20%。</t>
  </si>
  <si>
    <t>NT A2(a)3(c)</t>
  </si>
  <si>
    <t xml:space="preserve">BirdLife International (2016) Species factsheet: Tringa brevipes. Downloaded from http://www.birdlife.orgon 13/01/2016. </t>
  </si>
  <si>
    <t>Branson, N. J. B. A., et al (2010)</t>
  </si>
  <si>
    <t>缺乏族群趨勢資訊，在台灣主要為過境。依據劉小如等(2012)估計台灣年度冬族群總數&lt;50隻，NYBC 2014-2015紀錄數量亦在10隻以下(林大利等 2014, 2015)，顯示台灣不是本種主要度冬地。2015至2016度冬超過10隻(沙謙中通訊)。</t>
  </si>
  <si>
    <t>依據劉小如等(2012)估計台灣年度冬族群總數&lt;50隻，NYBC 2014-2015紀錄數量亦在10隻以下(林大利等 2014, 2015)，顯示台灣不是本種主要度冬地。</t>
  </si>
  <si>
    <t>依據劉小如等(2012)估計台灣年度冬族群總數&lt;50隻，NYBC 2014-2015紀錄數量亦在10隻以下(林大利等 2014, 2015)，顯示台灣不是本種主要度冬地。考慮過境數量，懷疑總數&gt;1000</t>
  </si>
  <si>
    <t>全球數量估計110,000-350,000(BirLife International 2015)，依據紀錄情形，台灣族群量不及全球1%。</t>
  </si>
  <si>
    <t>沙謙中</t>
  </si>
  <si>
    <t xml:space="preserve">BirdLife International (2016) Species factsheet: Tringa erythropus. Downloaded from http://www.birdlife.org on 13/01/2016. </t>
  </si>
  <si>
    <t>BirdLife International. 2015. Tringa erythropus. The IUCN Red List of Threatened Species 2015: e.T22693207A67217485. http://dx.doi.org/10.2305/IUCN.UK.2015-4.RLTS.T22693207A67217485.en. Downloaded on 24 May 2016.</t>
  </si>
  <si>
    <t>依據劉小如等(2012)描述1997-2002年冬季水鳥調查資料(616-1481)與NYBC Taiwan2014-2015的2110, 1464 (林大利等2014, 2015)相較，數量尚稱穩定。</t>
  </si>
  <si>
    <t>NYBC Taiwan2014-2015的紀錄分別為2110, 1464隻 (林大利等2014, 2015)，推測度冬成體應&gt;2500。</t>
  </si>
  <si>
    <t>全球數量估計440,000-1,500,000(BirLife International 2015)，依據紀錄情形，台灣度冬族群量不及全球1%。</t>
  </si>
  <si>
    <t xml:space="preserve">BirdLife International (2016) Species factsheet: Tringa nebularia. Downloaded from http://www.birdlife.orgon 13/01/2016. </t>
  </si>
  <si>
    <t>BirdLife International. 2015. Tringa nebularia. The IUCN Red List of Threatened Species 2015: e.T22693220A67222512. http://dx.doi.org/10.2305/IUCN.UK.2015-4.RLTS.T22693220A67222512.en. Downloaded on 24 May 2016.</t>
  </si>
  <si>
    <t>Tringa guttifer (Nordmann, 1835)</t>
  </si>
  <si>
    <t>族群量稀少，棲地破壞是威脅主因(劉小如等2012)。</t>
  </si>
  <si>
    <t>考量全球快速下降情形(BirdLife Interantional 2015)，台灣雖然紀錄零星但趨勢必然受影響。</t>
  </si>
  <si>
    <t>劉小如等(2012)表示每年紀錄不到10隻。eBird(2012)顯示近年紀錄非常零星。NYBC 2014-2015無紀錄(林大利等 2014, 2015)。近十年數量約在1-8隻之間(蔣忠祐 沙謙中等 2016)</t>
  </si>
  <si>
    <t>全球成熟個體數估計330-670(BirLife International 2015)。</t>
  </si>
  <si>
    <t xml:space="preserve">BirdLife International (2016) Species factsheet: Tringa guttifer. Downloaded from http://www.birdlife.org on 14/01/2016. </t>
  </si>
  <si>
    <t>BirdLife International. 2012. Tringa guttifer. The IUCN Red List of Threatened Species 2012: e.T22693225A38011715. http://dx.doi.org/10.2305/IUCN.UK.2012-1.RLTS.T22693225A38011715.en. Downloaded on 24 May 2016.</t>
  </si>
  <si>
    <t>蔣忠佑、沙謙中 2016</t>
  </si>
  <si>
    <t>依據劉小如等(2012)描述1997-2002年冬季水鳥調查資料(142-621)與NYBC Taiwan2014-2015的405, 332 (林大利等2014, 2015)相較，數量尚稱穩定。主群為過境族群，度冬數量代表性不高(蔣忠佑通訊)。</t>
  </si>
  <si>
    <t>依據劉小如等(2012)描述1997-2002年冬季水鳥調查資料(142-621)與NYBC Taiwan2014-2015的405, 332 (林大利等2014, 2015)相較，數量尚稱穩定。</t>
  </si>
  <si>
    <t>NYBC Taiwan2014-2015記錄的405, 332隻 (林大利等2014, 2015)，推測度冬台灣成體數量&gt;1000，考慮大量過境個體，成體數量&gt;2500。</t>
  </si>
  <si>
    <t>全球成熟個體數估計260,000-1,200,000(BirLife International 2015)，台灣主要為過境與少數度冬，以分布範圍推估台灣族群不及全球&lt;1%。</t>
  </si>
  <si>
    <t xml:space="preserve">BirdLife International (2016) Species factsheet: Tringa stagnatilis. Downloaded from http://www.birdlife.orgon 14/01/2016. </t>
  </si>
  <si>
    <t>BirdLife International. 2012. Tringa stagnatilis. The IUCN Red List of Threatened Species 2012: e.T22693216A38803148. http://dx.doi.org/10.2305/IUCN.UK.2012-1.RLTS.T22693216A38803148.en. Downloaded on 24 May 2016.</t>
  </si>
  <si>
    <t>依據劉小如等(2012)描述1997-2002年冬季水鳥調查資料(378-1075)與NYBC Taiwan2014-2015的2017, 1522隻 (林大利等2014, 2015)，顯示數量穩定或略為增加。主群為過境族群，度冬數量代表性不高(蔣忠佑通訊)。</t>
  </si>
  <si>
    <t>依據劉小如等(2012)描述1997-2002年冬季水鳥調查資料(378-1075)與NYBC Taiwan2014-2015的2017, 1522隻 (林大利等2014, 2015)，顯示數量穩定或略為增加。</t>
  </si>
  <si>
    <t>NYBC Taiwan2014-2015記錄2017, 1522隻 (林大利等2014, 2015)，考量內陸濕地為其主要棲地與過境族群，台灣成體數量&gt;&gt;10000。</t>
  </si>
  <si>
    <t>全球成熟個體數估計3,100,000-3,600,000(BirLife International 2015)，台灣以分布範圍推估台灣族群不及全球&lt;1%。</t>
  </si>
  <si>
    <t xml:space="preserve">BirdLife International (2016) Species factsheet: Tringa glareola. Downloaded from http://www.birdlife.org on 14/01/2016. </t>
  </si>
  <si>
    <t>BirdLife International. 2015. Tringa glareola. The IUCN Red List of Threatened Species 2015: e.T22693247A85108470. . Downloaded on 24 May 2016.</t>
  </si>
  <si>
    <t>依據劉小如等(2012)描述1997-2002年冬季水鳥調查資料(378-1075)與NYBC Taiwan2014-2015的209, 692隻 (林大利等2014, 2015)，顯示數量穩定或略為減少。</t>
  </si>
  <si>
    <t>NYBC Taiwan 2014-2015記錄209, 692隻 (林大利等2014, 2015)，台灣度冬應&gt;1000，考量以過境為主，懷疑成體數量&gt;2500。</t>
  </si>
  <si>
    <t>全球成熟個體數估計960,000-2,600,000(BirLife International 2015)，台灣以分布範圍推估台灣族群不及全球&lt;1%。</t>
  </si>
  <si>
    <t xml:space="preserve">BirdLife International (2016) Species factsheet: Tringa totanus. Downloaded from http://www.birdlife.org on 14/01/2016. </t>
  </si>
  <si>
    <t>BirdLife International. 2013. Tringa totanus. The IUCN Red List of Threatened Species 2013: e.T22693211A50404828. http://dx.doi.org/10.2305/IUCN.UK.2013-2.RLTS.T22693211A50404828.en. Downloaded on 24 May 2016.</t>
  </si>
  <si>
    <t>Numenius minutus Gould, 1841</t>
  </si>
  <si>
    <t>缺乏趨勢資訊，在台灣幾乎以春過境為主，依據eBird記錄春過境數量c 300-1500 (eBird 2012)。</t>
  </si>
  <si>
    <t>全球狀態尚稱穩定(BirdLife International 2016)</t>
  </si>
  <si>
    <t>依據eBird(2012)近年記錄，懷疑臺灣春過境約300-1500，成體數量約200-1000。</t>
  </si>
  <si>
    <t>全球數量估計 &gt; c.180,000 (BirdLife International 2016)，臺灣數量依據記錄，不及全球1%。</t>
  </si>
  <si>
    <t xml:space="preserve">BirdLife International (2016) Species factsheet: Numenius minutus. Downloaded fromhttp://www.birdlife.org on 03/02/2016. </t>
  </si>
  <si>
    <t>過境為主，零星度冬，依據劉小如等(2012)描述1997-2002年冬季水鳥調查資料為9-191隻，NYBC Taiwan 2014-2015的1, 10隻 (林大利等2014, 2015)，可能有下降趨勢。另依據eBird(2012)記錄懷疑度冬數量50-200，過境數量1000-3000。禽流感是潛在威脅(BirdLife International 2016)。</t>
  </si>
  <si>
    <t>臺灣懷疑有下降趨勢。全球族群趨勢不明，但也有可能下降(BirdLife International 2015)。</t>
  </si>
  <si>
    <t>依據劉小如等(2012)描述1997-2002年冬季水鳥調查資料為9-191隻，NYBC Taiwan 2014-2015的1, 10隻 (林大利等2014, 2015)，可能有下降趨勢。另依據eBird(2012)記錄懷疑度冬數量50-200，過境數量1000-3000。懷疑整體族群數量700-2000。</t>
  </si>
  <si>
    <t>全球數量估計 c.1,000,000-2,300,000 (BirdLife International 2016)，臺灣數量依據記錄，不及全球1%。</t>
  </si>
  <si>
    <t xml:space="preserve">BirdLife International (2016) Species factsheet: Numenius phaeopus. Downloaded fromhttp://www.birdlife.org on 03/02/2016. </t>
  </si>
  <si>
    <t>BirdLife International. 2012. Numenius phaeopus. The IUCN Red List of Threatened Species 2012: e.T22693178A38790708. http://dx.doi.org/10.2305/IUCN.UK.2012-1.RLTS.T22693178A38790708.en. Downloaded on 24 May 2016.</t>
  </si>
  <si>
    <t>Numenius madagascariensis (Linnaeus, 1766)</t>
  </si>
  <si>
    <t>專屬東亞澳遷徙線上鳥種，台灣幾乎以過境為主，只有零星度冬。依據劉小如等(2012)描述1997-2002年冬季水鳥調查資料為0-8隻與NYBC Taiwan2014-2015的0, 4隻 (林大利等2014, 2015)。另依據eBird(2012)記錄懷疑度冬數量&lt;20，含過境數量&lt;200。禽流感是潛在威脅(BirdLife International 2016)。</t>
  </si>
  <si>
    <t>臺灣趨勢不明，但根據澳洲與紐西蘭監測3袋數量下降可達80%(BirdLife International 2016)</t>
  </si>
  <si>
    <t>NYBC Taiwan2014-2015的0, 4隻 (林大利等2014, 2015)。另依據eBird(2012)記錄懷疑度冬數量&lt;20，含過境數&lt;200，成體懷疑數量15-150。</t>
  </si>
  <si>
    <t>全球數量估計32000，根據澳洲與紐西蘭監測3袋數量下降可達80%(BirdLife International 2016)，臺灣數量依據記錄，不及全球1%。臺灣主要零星過境，降1級。</t>
  </si>
  <si>
    <t xml:space="preserve">BirdLife International (2016) Species factsheet: Numenius madagascariensis. Downloaded fromhttp://www.birdlife.org on 03/02/2016. </t>
  </si>
  <si>
    <t>BirdLife International. 2015. Numenius madagascariensis. The IUCN Red List of Threatened Species 2015: e.T22693199A67194768. http://dx.doi.org/10.2305/IUCN.UK.2015-4.RLTS.T22693199A67194768.en. Downloaded on 24 May 2016.</t>
  </si>
  <si>
    <t>Numenius arquata (Linnaeus, 1758)</t>
  </si>
  <si>
    <t>1980-2000年間由於台中、彰化海岸開發族群下降約60%(蔡嘉揚 2002)。依據劉小如等(2012)描述1997-2002年冬季水鳥調查資料為340-1623隻與NYBC Taiwan2014-2015的779, 1767隻 (林大利等2014, 2015)顯示近15年數量下降趨勢減緩，但主要棲地威脅仍存在。禽流感是潛在威脅(BirdLife International 2016)。蔣忠佑(通訊)表示NYBC 2015計數1767可能為重複計數導致。</t>
  </si>
  <si>
    <t>臺灣過往10年下降趨勢減緩，但國際見過往10年下降約30%(BirdLife International 2016)。因棲地不確定因素，未來2代之間有可能下降&gt;20%。</t>
  </si>
  <si>
    <t>NYBC Taiwan2014-2015的779, 1767隻 (林大利等2014, 2015)，推測度冬成體 數量 500-1500間。</t>
  </si>
  <si>
    <t>全球數量估計c.77,000-1,065,000(BirLife International 2016)，不確定性很高，但依據紀錄情形，台灣度冬族群量不及全球1%，若含過境&lt;5%。。</t>
  </si>
  <si>
    <t>蔡嘉揚。2002。台中彰化海岸大杓鷸族群變遷滄桑史。臺灣濕地 32</t>
  </si>
  <si>
    <t xml:space="preserve">BirdLife International (2016) Species factsheet: Numenius arquata. Downloaded from http://www.birdlife.orgon 03/02/2016. </t>
  </si>
  <si>
    <t>BirdLife International. 2015. Numenius arquata. The IUCN Red List of Threatened Species 2015: e.T22693190A84634058. http://dx.doi.org/10.2305/IUCN.UK.2015.RLTS.T22693190A84634058.en. Downloaded on 24 May 2016.</t>
  </si>
  <si>
    <t>Limosa limosa (Linnaeus, 1758)</t>
  </si>
  <si>
    <t>台灣幾乎以過境為主，只有零星度冬。依據劉小如等(2012)描述1997-2002年冬季水鳥調查資料為20-96隻與NYBC Taiwan2014-2015的25, 5隻 (林大利等2014, 2015)，數量有下降趨勢。另依據eBird(2012)記錄懷疑度冬數量&lt;100。禽流感是潛在威脅(BirdLife International 2016)。</t>
  </si>
  <si>
    <t>依據劉小如等(2012)描述1997-2002年冬季水鳥調查資料為20-96隻與NYBC Taiwan2014-2015的25, 5隻 (林大利等2014, 2015)，數量有下降趨勢。國際間亦顯示類似狀況(BirdLife Interantional 2016)</t>
  </si>
  <si>
    <t>NYBC Taiwan2014-2015的25, 5隻 (林大利等2014, 2015)，數量有下降趨勢。另依據eBird(2012)記錄懷疑度冬數量&lt;100。春秋過境可見數十至百來隻群體，懷疑度冬與過境成體數量合計約1000。</t>
  </si>
  <si>
    <t>東亞澳遷徙縣約160,000(BirdLife Internatinal 2016)，依據數量臺灣比例&lt;1%。</t>
  </si>
  <si>
    <t>BirdLife International (2016) Species factsheet: Limosa limosa. Downloaded from http://www.birdlife.org on 02/02/2016.</t>
  </si>
  <si>
    <t>BirdLife International. 2015. Limosa limosa. The IUCN Red List of Threatened Species 2015: e.T22693150A85054127. . Downloaded on 24 May 2016.</t>
  </si>
  <si>
    <t>Limosa lapponica (Linnaeus, 1758)</t>
  </si>
  <si>
    <t>台灣幾乎以過境為主，只有零星度冬。依據劉小如等(2012)描述1997-2002年冬季水鳥調查資料為2-68隻與NYBC Taiwan2014-2015的3, 2隻 (林大利等2014, 2015)。另依據eBird(2012)記錄懷疑度冬數量&lt;50。禽流感是潛在威脅(BirdLife International 2016)。</t>
  </si>
  <si>
    <t>依據劉小如等(2012)描述1997-2002年冬季水鳥調查資料為2-68隻與NYBC Taiwan2014-2015的3, 2隻 (林大利等2014, 2015)，下降趨勢難以確定。但東亞澳族群下降非常迅速(Birdlife International 2016)。</t>
  </si>
  <si>
    <t>NYBC Taiwan2014-2015的3, 2隻 (林大利等2014, 2015)。另依據eBird(2012)記錄懷疑度冬數量&lt;50，過境數量&gt;300。懷疑成體250-1000間</t>
  </si>
  <si>
    <t>全球數量估計c. 999,000-1,049,000(BirLife International 2016)，依據紀錄情形，台灣度冬族群量不及全球1%。</t>
  </si>
  <si>
    <t xml:space="preserve">BirdLife International (2016) Species factsheet: Limosa lapponica. Downloaded from http://www.birdlife.orgon 02/02/2016. </t>
  </si>
  <si>
    <t>BirdLife International. 2015. Limosa lapponica. The IUCN Red List of Threatened Species 2015: e.T22693158A82994221. http://dx.doi.org/10.2305/IUCN.UK.2015-4.RLTS.T22693158A82994221.en. Downloaded on 24 May 2016.</t>
  </si>
  <si>
    <t>依據劉小如等(2012)描述1997-2002年冬季水鳥調查資料(112-3430)與NYBC Taiwan2014-2015的806-1004隻 (林大利等2014, 2015)，另由近年最大量紀錄(eBird 2012)顯示數量有下降趨勢。但主群為過境族群，度冬數量代表性不高，彰化海岸為其最主要棲地(蔣忠佑通訊)。</t>
  </si>
  <si>
    <t>依據劉小如等(2012)描述1997-2002年冬季水鳥調查資料(112-3430)與NYBC Taiwan2014-2015的806-1004隻 (林大利等2014, 2015)，另由近年最大量紀錄(eBird 2012)顯示數量有下降趨勢。</t>
  </si>
  <si>
    <t>NYBC Taiwan2014-2015的806-1004隻 (林大利等2014, 2015)，另考慮過境族群，懷疑台灣成體數量仍&gt;2500。彰化海岸近年由於滿潮棲息地干擾較大，數量較低，族群數量約在1000-1500之間(東海大學熱帶生態學與生物多樣性研究中心 2014)</t>
  </si>
  <si>
    <t>全球數量估計460,000-800,000(BirLife International 2015)，依據紀錄情形，台灣度冬族群量不及全球1%。</t>
  </si>
  <si>
    <t xml:space="preserve">BirdLife International (2016) Species factsheet: Arenaria interpres. Downloaded from http://www.birdlife.orgon 14/01/2016. </t>
  </si>
  <si>
    <t>BirdLife International. 2012. Arenaria interpres. The IUCN Red List of Threatened Species 2012: e.T22693336A38834283. http://dx.doi.org/10.2305/IUCN.UK.2012-1.RLTS.T22693336A38834283.en. Downloaded on 24 May 2016.</t>
  </si>
  <si>
    <t>Calidris tenuirostris (Horsfield, 1821)</t>
  </si>
  <si>
    <t>缺乏族群趨勢資訊。台灣為主要為過境，只有零星度冬。全球族群因棲地消失快速下降，3代下降約78%，主要分布在東亞澳遷徙線上(BirdLife INterantional 2015)，但台灣非主要的過境點，可能與整體數量趨勢有落差，彰化海岸為台灣最重要的過境區(蔣忠佑通訊)。</t>
  </si>
  <si>
    <t>考量台灣以外區域，族群變化對台灣數量影響(BirdLife International 2015)。</t>
  </si>
  <si>
    <t>全球數量估計292,000-295,000 0(BirLife International 2015)，依據紀錄情形，台灣度冬族群量不及全球1%。</t>
  </si>
  <si>
    <t xml:space="preserve">BirdLife International (2016) Species factsheet: Calidris tenuirostris. Downloaded fromhttp://www.birdlife.org on 14/01/2016. </t>
  </si>
  <si>
    <t>Calidris canutus (Linnaeus, 1758)</t>
  </si>
  <si>
    <t>缺乏族群趨勢資訊。台灣為幾乎以過境為主，只有零星度冬。屬東亞澳遷徙線範圍的澳洲族群監測資訊顯示3代下降-57.4%(BirdLife INterantional 2015)。</t>
  </si>
  <si>
    <t>近年全球數量下降，考量台灣以外區域，族群變化對台灣數量影響，東亞澳3代下降-57.4%(BirdLife International 2015)。</t>
  </si>
  <si>
    <t>依據近年過境期觀察資料(eBird 2012)，本種在台灣以春過境為主。最大量約200-350之間，懷疑過境族群量&gt;1000。</t>
  </si>
  <si>
    <t>全球數量估計891,000-979,000(BirLife International 2015)，依據紀錄情形，台灣度冬族群量不及全球1%。</t>
  </si>
  <si>
    <t>EN A2(a)</t>
  </si>
  <si>
    <t>A2(a); C1
[-1]</t>
  </si>
  <si>
    <t xml:space="preserve">BirdLife International (2016) Species factsheet: Calidris canutus. Downloaded from http://www.birdlife.orgon 14/01/2016. </t>
  </si>
  <si>
    <t>BirdLife International. 2015. Calidris canutus. The IUCN Red List of Threatened Species 2015: e.T22693363A83036627. http://dx.doi.org/10.2305/IUCN.UK.2015-4.RLTS.T22693363A83036627.en. Downloaded on 24 May 2016.</t>
  </si>
  <si>
    <t>缺乏族群趨勢資訊。台灣以過境為主。</t>
  </si>
  <si>
    <t>全球可能下降，但趨勢不明。</t>
  </si>
  <si>
    <t>台灣主要過境族群，由於過境分布地點廣泛，故過境成體數量應&gt;1000。</t>
  </si>
  <si>
    <t>BirdLife International(2015)估計全球族群量c.71,000-160,000，台灣主要過境族群，台灣度冬族群量不及全球1%。</t>
  </si>
  <si>
    <t xml:space="preserve">BirdLife International (2015) Species factsheet: Calidris falcinellus. Downloaded from http://www.birdlife.orgon 29/12/2015. </t>
  </si>
  <si>
    <t>BirdLife International. 2012. Calidris falcinellus. The IUCN Red List of Threatened Species 2012: e.T22693464A38822543. http://dx.doi.org/10.2305/IUCN.UK.2012-1.RLTS.T22693464A38822543.en. Downloaded on 24 May 2016.</t>
  </si>
  <si>
    <t>缺乏族群趨勢資訊。台灣為主要為過境，只有零星度冬。</t>
  </si>
  <si>
    <t>台灣主要過境族群，由於過境分布地點廣泛，另依過境期紀錄(eBird 2012)，懷疑過境成體數量應&gt;1000。</t>
  </si>
  <si>
    <t>BirdLife International(2015)估計全球族群量160000，台灣主要過境族群，由於過境分布地點廣泛台灣度冬族群量不及全球1%。</t>
  </si>
  <si>
    <t xml:space="preserve">BirdLife International (2016) Species factsheet: Calidris acuminata. Downloaded from http://www.birdlife.orgon 15/01/2016. </t>
  </si>
  <si>
    <t>近年全球數量下降，考量台灣以外區域，族群變化對台灣數量影響(BirdLife International 2015)。</t>
  </si>
  <si>
    <t>台灣主要過境族群，過境分布地點廣泛，另依過境期紀錄(eBird 2012)，單一紀錄可達300，懷疑過境成體數量應&gt;2500。</t>
  </si>
  <si>
    <t>BirdLife International(2015)估計全球族群量1,085,000-1,285,000，台灣由數量及分布範圍，均不及1%。</t>
  </si>
  <si>
    <t xml:space="preserve">BirdLife International (2016) Species factsheet: Calidris ferruginea. Downloaded from http://www.birdlife.orgon 15/01/2016. </t>
  </si>
  <si>
    <t>BirdLife International. 2015. Calidris ferruginea. The IUCN Red List of Threatened Species 2015: e.T22693431A67201411. http://dx.doi.org/10.2305/IUCN.UK.2015-4.RLTS.T22693431A67201411.en. Downloaded on 24 May 2016.</t>
  </si>
  <si>
    <t>Calidris temminckii (Leisler, 1812)</t>
  </si>
  <si>
    <t>缺乏族群趨勢資訊。台灣為主要為過境，只有零星度冬。依據劉小如等(2012)描述1997-2002年冬季水鳥調查資料數量為14-83隻與NYBC Taiwan2014-2015的4, 23隻 (林大利等2014, 2015)，似乎略有下降趨勢。</t>
  </si>
  <si>
    <t>依據劉小如等(2012)描述1997-2002年冬季水鳥調查資料(14-83)與NYBC Taiwan2014-2015的4, 23隻 (林大利等2014, 2015)數量略有下降。全球趨勢不明(BirdLife International 2016)。</t>
  </si>
  <si>
    <t>依據NYBC Taiwan2014-2015的4, 23隻 (林大利等2014, 2015)，推測度冬成體數量應少於200。過境數量不確定。懷疑度冬與過境成體合計大於250(數不列入評估鳥種)。</t>
  </si>
  <si>
    <t>BirdLife International(2015)估計全球族群量c.170,000-1,300,000，台灣由數量及分布範圍來看均不及1%。</t>
  </si>
  <si>
    <t xml:space="preserve">BirdLife International (2016) Species factsheet: Calidris temminckii. Downloaded fromhttp://www.birdlife.org on 02/02/2016. </t>
  </si>
  <si>
    <t>BirdLife International. 2015. Calidris temminckii. The IUCN Red List of Threatened Species 2015: e.T22693388A85126139. . Downloaded on 24 May 2016.</t>
  </si>
  <si>
    <t>依據劉小如等(2012)描述1997-2002年冬季水鳥調查資料(283-576)與NYBC Taiwan2014-2015的586, 481隻 (林大利等2014, 2015)數量相當。主群為過境族群，度冬數量代表性不高(蔣忠佑通訊)。</t>
  </si>
  <si>
    <t>依據劉小如等(2012)描述1997-2002年冬季水鳥調查資料(283-576)與NYBC Taiwan2014-2015的586, 481隻 (林大利等2014, 2015)數量相當。全球趨勢不明(BirdLife International 2016)。</t>
  </si>
  <si>
    <t>NYBC Taiwan2014-2015的586, 481隻 (林大利等2014, 2015)，考慮許多在淡水域濕地度冬，度冬成體數推測&gt;2500</t>
  </si>
  <si>
    <t>全球數量估計估計&gt;25000 (BirLife International 2015)，依據紀錄和分布情形，台灣度冬族群量比例有可能&gt;5%。</t>
  </si>
  <si>
    <t xml:space="preserve">BirdLife International (2016) Species factsheet: Calidris subminuta. Downloaded fromhttp://www.birdlife.org on 01/02/2016. </t>
  </si>
  <si>
    <t>BirdLife International. 2012. Calidris subminuta. The IUCN Red List of Threatened Species 2012: e.T22693392A38799285. http://dx.doi.org/10.2305/IUCN.UK.2012-1.RLTS.T22693392A38799285.en. Downloaded on 24 May 2016.</t>
  </si>
  <si>
    <t>Calidris pygmea</t>
  </si>
  <si>
    <t>台灣僅零星紀錄(eBird 2012)。</t>
  </si>
  <si>
    <t>近年全球數量下降快速，2002下降88%。估計目前全球成體數 360-600</t>
  </si>
  <si>
    <t>近十年數量約在1-4隻之間(蔣忠祐 沙謙中等 2016)</t>
  </si>
  <si>
    <t>近年全球數量下降快速，2002下降88%，估計目前全球成體數 360-600(BirdLife Intreantional 2015)。台灣僅零星紀錄，應已在CR級，不調整級數。</t>
  </si>
  <si>
    <t>C1; D</t>
  </si>
  <si>
    <t xml:space="preserve">BirdLife International (2015) Species factsheet: Calidris pygmaea. Downloaded from http://www.birdlife.orgon 29/12/2015. </t>
  </si>
  <si>
    <t>BirdLife International. 2015. Calidris pygmaea. The IUCN Red List of Threatened Species 2015: e.T22693452A77507581. http://dx.doi.org/10.2305/IUCN.UK.2015-4.RLTS.T22693452A77507581.en. Downloaded on 24 May 2016.</t>
  </si>
  <si>
    <t>蔣忠祐 沙謙中等 2016</t>
  </si>
  <si>
    <t>Calidris ruficollis (Pallas, 1776)</t>
  </si>
  <si>
    <t>依據劉小如等(2012)描述1997-2002年冬季水鳥調查資料(660-4563)與NYBC Taiwan2014-2015的504, 530隻 (林大利等2014, 2015)，顯示可能略有下降，下降&gt;&gt;-50%。但主群為過境族群，度冬數量代表性不高(蔣忠佑)。</t>
  </si>
  <si>
    <t>依據BirdLife International (2016)澳洲與紐西蘭監測資料顯示主要度冬族群量於3代間約下降29%。</t>
  </si>
  <si>
    <t>NYBC Taiwan2014-2015的504, 530隻 (林大利等2014, 2015)，但依據eBird過境期間紀錄懷疑臺灣過境數量&gt;5000(eBird 2012)，故懷疑成體數量&gt;5000。</t>
  </si>
  <si>
    <t>全球數量估計估計315000(BirLife International 2015)，主要在澳洲度冬，依據紀錄和分布情形，台灣度冬族群量不及全球1%。</t>
  </si>
  <si>
    <t>BirdLife International (2016) Species factsheet: Calidris ruficollis. Downloaded from http://www.birdlife.orgon 01/02/2016. ecommended citation for factsheets for more than one species: BirdLife I</t>
  </si>
  <si>
    <t>BirdLife International. 2015. Calidris ruficollis. The IUCN Red List of Threatened Species 2015: e.T22693383A83969564. http://dx.doi.org/10.2305/IUCN.UK.2015-4.RLTS.T22693383A83969564.en. Downloaded on 24 May 2016.</t>
  </si>
  <si>
    <t>依據劉小如等(2012)描述1997-2002年冬季水鳥調查資料(1-89)與NYBC Taiwan2014-2015的311, 116隻 (林大利等2014, 2015)，顯示數量尚稱穩定。台灣非主要的過境點，可能與整體數量趨勢有落差，彰化海岸為台灣最重要的過境區(蔣忠佑通)。</t>
  </si>
  <si>
    <t>NYBC Taiwan2014-2015紀錄的311, 116隻 (林大利等2014, 2015)，蔣忠佑(通訊)認為度冬數量約在100-200之間，過境數量約在500-1000之間。</t>
  </si>
  <si>
    <t>全球數量估計620,000-700,000(BirLife International 2015)，依據紀錄和分布情形，台灣度冬族群量不及全球1%。</t>
  </si>
  <si>
    <t xml:space="preserve">BirdLife International (2016) Species factsheet: Calidris alba. Downloaded from http://www.birdlife.org on 14/01/2016. </t>
  </si>
  <si>
    <t>BirdLife International. 2012. Calidris alba. The IUCN Red List of Threatened Species 2012: e.T22693369A38785903. http://dx.doi.org/10.2305/IUCN.UK.2012-1.RLTS.T22693369A38785903.en. Downloaded on 24 May 2016.</t>
  </si>
  <si>
    <t>Calidris alpina (Linnaeus, 1758)</t>
  </si>
  <si>
    <t>1997-2002年冬季水鳥普查數量在14153-46348間(劉小如等2012)，依據林大利等(2014,2015)NYBC 2014與2015資料，分別為12789, 9817，顯示近10年間數量有下降趨勢。</t>
  </si>
  <si>
    <t>依據林大利等(2014,2015)NYBC 2014與2015資料，分別為12789, 9817，估計臺灣數量15000-30000，成體數約等於10000-20000。</t>
  </si>
  <si>
    <t>全球數量估計4,600,000-6,500,000(BirLife International 2015)，依據紀錄和分布情形，台灣度冬族群量不及全球1%。</t>
  </si>
  <si>
    <t>A2(a)
[-1]</t>
  </si>
  <si>
    <t xml:space="preserve">BirdLife International (2016) Species factsheet: Calidris alpina. Downloaded from http://www.birdlife.org on 01/02/2016. </t>
  </si>
  <si>
    <t>BirdLife International. 2012. Calidris alpina. The IUCN Red List of Threatened Species 2012: e.T22693427A38812891. http://dx.doi.org/10.2305/IUCN.UK.2012-1.RLTS.T22693427A38812891.en. Downloaded on 24 May 2016.</t>
  </si>
  <si>
    <t>1997-2002年冬季水鳥普查數量在182-735間(劉小如等2012)，依據林大利等(2014,2015)NYBC2014與2015資料，分別為1037、470。</t>
  </si>
  <si>
    <t>雖然NYBC2014與2015資料，分別為1037、470，但依據其習性，調查數量應不及其總數1%，懷疑最低數量應超過10000。</t>
  </si>
  <si>
    <t>全球數量估計超過4,000,000(BirdLife International 2015)，依據分布範圍推測台灣族群量&lt;1%全球族群量。</t>
  </si>
  <si>
    <t>BirdLife International (2016) Species factsheet: Gallinago gallinago. Downloaded fromhttp://www.birdlife.org on 13/01/2016.</t>
  </si>
  <si>
    <t>缺乏族群趨勢資訊。在台灣主要為過境(劉小如等 2012)。</t>
  </si>
  <si>
    <t>全球族群量估計50000-200000間，依據分布和發現狀況，懷疑台灣族群&lt;1%全球族群量(BirdLIfe International 2015)。</t>
  </si>
  <si>
    <t>BirdLife International (2016) Species factsheet: Gallinago stenura. Downloaded from http://www.birdlife.org on 13/01/2016.</t>
  </si>
  <si>
    <t>全球族群量估計25000-100000間，依據分布和發現狀況，懷疑台灣族群&lt;1%全球族群量(BirdLIfe International 2015)。</t>
  </si>
  <si>
    <t xml:space="preserve">BirdLife International (2016) Species factsheet: Gallinago megala. Downloaded from http://www.birdlife.orgon 13/01/2016. </t>
  </si>
  <si>
    <t>主要為海上過境族群，由近年東引、龜山島等地隻觀察，懷疑過境數量應&gt;10000。</t>
  </si>
  <si>
    <t>BirdLife International(2015)估計全球族群量c.3,600,000-4,500,000，台灣含近海過境族群量可能&lt;1%。</t>
  </si>
  <si>
    <t xml:space="preserve">BirdLife International (2015) Species factsheet: Phalaropus lobatus. Downloaded fromhttp://www.birdlife.org on 29/12/2015. </t>
  </si>
  <si>
    <t>BirdLife International. 2012. Phalaropus lobatus. The IUCN Red List of Threatened Species 2012: e.T22693490A38833152. http://dx.doi.org/10.2305/IUCN.UK.2012-1.RLTS.T22693490A38833152.en. Downloaded on 24 May 2016.</t>
  </si>
  <si>
    <t>Turnix sylvaticus (Desfontaines, 1787)</t>
  </si>
  <si>
    <t>Turnix sylvatica</t>
  </si>
  <si>
    <t>缺乏族群趨勢資訊。林三趾鶉在台灣的數量稀少，全台灣的族群數量估計不明，主要威脅也不明，基礎資料相當缺乏(劉小如等，2012)。La Touche 曾描述台灣南部數量還不少(Hachisuka and Udagawa 1951)，但似乎族群數在之後已經不多。</t>
  </si>
  <si>
    <t>由於近10年僅有零星紀錄，且部分紀錄仍有疑問，已知占據面積懷疑&lt;10。</t>
  </si>
  <si>
    <t>依目前極有限分布資料，推測亞族群不超過5</t>
  </si>
  <si>
    <t>過往10年紀錄零星且近年紀錄甚少，推測數量持續下降。</t>
  </si>
  <si>
    <t>由近10年紀錄情形懷疑，成體數量已非常少。</t>
  </si>
  <si>
    <t>依據Birdlife International (2015)分布範圍極廣，懷疑台灣族群量不超過全球總量0.1%。</t>
  </si>
  <si>
    <t>EN B2a+b(ii, v)</t>
  </si>
  <si>
    <t>CR C2a(i)</t>
  </si>
  <si>
    <t>C2a(i); D</t>
  </si>
  <si>
    <t>BirdLife International (2015) Species factsheet: Turnix sylvaticus. Downloaded from http://www.birdlife.orgon 16/12/2015.</t>
  </si>
  <si>
    <t>A、N</t>
  </si>
  <si>
    <t>資料來源: BBS Taiwan 2009-2013年監測結果(柯智仁等 2015)。</t>
  </si>
  <si>
    <t>主要棲地懷疑因開發經歷&gt;10%的下降</t>
  </si>
  <si>
    <t>BBS Taiwan 2009-2013年監測結果(柯智仁等 2015)。長期族群可能下降，但BBS資料顯示近期無明顯下降趨勢。</t>
  </si>
  <si>
    <t>近3年紀錄懷疑數量&gt;10000(ebird 2012)</t>
  </si>
  <si>
    <t>特有亞種。依據Birdlife International (2015)分布範圍，懷疑台灣族群量不超過全球總量5%。</t>
  </si>
  <si>
    <t xml:space="preserve">BirdLife International (2015) Species factsheet: Turnix suscitator. Downloaded from http://www.birdlife.orgon 16/12/2015. </t>
  </si>
  <si>
    <t>缺乏族群趨勢資訊。但近年經濟開發將許多農地劃作建地，利於繁殖的旱田環境漸消失，導致族群減少(劉小如等，2012)。</t>
  </si>
  <si>
    <t>由於適合繁殖棲地仍面臨開發壓力。</t>
  </si>
  <si>
    <t>全世界族群量估計300萬以上(BirdLife International 2015)。懷疑台灣族群量不超過全球總量5%。繁殖族群由其他地方補充的機率很高。</t>
  </si>
  <si>
    <t>Saundersilarus saundersi (Swinhoe, 1871)</t>
  </si>
  <si>
    <t>Cao et al. (2008)依據方偉宏(2004)推測台灣度冬族群約700隻，2001年彰化海岸曾有311隻紀錄。方偉宏(2004)整理1999-2003台灣各年紀錄總數分別為1182, 770, 968, 568, 280，並估計每年約600-830隻在台灣度冬。依據NYBC 2004, 2005 資料各為80, 24隻(林大利 2004, 2005)。另依據eBird(2012)2014-2016年各地最大量紀錄，推測台灣目前度冬族群量約200。故台灣可能2002年度冬數量開始快速下降，2001至2015年約由700下降至200隻，故度冬數量下降約71%。主要威脅為棲地(BirdLife International 2016)。威脅仍持續。世代長度資料依據BirdLife International (2012)。</t>
  </si>
  <si>
    <t>2001-2015下降71%。</t>
  </si>
  <si>
    <t>依據eBird(2012) 2014-2015紀錄台灣目前度冬族群量約200，約等同於134隻成體。</t>
  </si>
  <si>
    <t>全球成體約14400(Birdlife International 2016)，台灣族群約占1%。雖屬遷徙鳥種，但因繁殖地可能受威脅，不降級。</t>
  </si>
  <si>
    <t>EN A1(a)</t>
  </si>
  <si>
    <t>BirdLife International (2016) Species factsheet: Saundersilarus saundersi. Downloaded from http://www.birdlife.org on 18/02/2016.</t>
  </si>
  <si>
    <t>Cao, L.; Barter, M. A.; Wang, X. 2008. Saunders's Gull: a new population estimate. Bird Conservation International 18(4): 301-306.</t>
  </si>
  <si>
    <t>BirdLife International. 2012. Saundersilarus saundersi. The IUCN Red List of Threatened Species 2012: e.T22694436A38857729. http://dx.doi.org/10.2305/IUCN.UK.2012-1.RLTS.T22694436A38857729.en. Downloaded on 16 June 2016.</t>
  </si>
  <si>
    <t>缺乏長期趨勢資訊。世代長度資料依據BirdLife International (2016)。</t>
  </si>
  <si>
    <t>台灣目前主要分布雲嘉南海岸鹽田魚塭河口。</t>
  </si>
  <si>
    <t>NYBC 2014, 2015 紀錄數量約2千餘隻(林大利 2014, 2015)。依據eBird(2012)紀錄，台灣度冬數量懷疑7500-15000間，約等於5000-10000成體。</t>
  </si>
  <si>
    <t>全球族群 c.4,800,000-8,900,000(BirdLife Interantional 2016)，台灣族群&lt;1%。</t>
  </si>
  <si>
    <t>BirdLife International (2016) Species factsheet: Larus ridibundus. Downloaded from http://www.birdlife.org on 16/06/2016.</t>
  </si>
  <si>
    <t>遺鷗</t>
  </si>
  <si>
    <t>Larus relictus</t>
  </si>
  <si>
    <t>Ichthyaetus relictus</t>
  </si>
  <si>
    <t>台灣非主要度冬地。迷鳥。棲地喪失是主要威脅(BirdLife International 2015)。</t>
  </si>
  <si>
    <t>台灣屬迷鳥</t>
  </si>
  <si>
    <t>台灣非正常度冬範圍。全球數量約10,000-19,999成體(BirdLife International 2016)。</t>
  </si>
  <si>
    <t>BirdLife International. 2001. Threatened birds of Asia: the BirdLife International Red Data Book. BirdLife International, Cambridge, U.K.</t>
  </si>
  <si>
    <t>無論是繁殖區或越冬區 還算普遍易見。不過有些海島的繁殖族群 受到附近一些漁民上島撿拾鳥蛋的干擾 造成生存的壓力(劉小如等 2012)。世代長度資料依據BirdLife International (2016)。</t>
  </si>
  <si>
    <t>台灣於馬祖有少量繁殖族群(&lt;400)(劉小如等 2012)。台北鳥會2013年5月記錄950, 2014年5月550隻，2015年5月200隻，但後續觀察數量均快速下降，顯示過境數量不少。依據eBird(2012)近年度冬狀況，台灣度冬、過境與繁殖成體數量&gt;2500。</t>
  </si>
  <si>
    <t>全球族群量&gt;c.1,100,000(BirdLife Internatioanl 2016)，台灣依據族群量&lt;1%。</t>
  </si>
  <si>
    <t>VU C2b</t>
  </si>
  <si>
    <t>BirdLife International (2016) Species factsheet: Larus crassirostris. Downloaded from http://www.birdlife.org on 16/06/2016.</t>
  </si>
  <si>
    <t>B, O</t>
  </si>
  <si>
    <t>澎湖繁殖族群2008-2015沒有下降趨(鄭謙遜 2015)。繁殖區過去曾有大量的人為干擾 因此農委會依野生動物保育法設立了澎湖貓嶼海鳥保護區(劉小如等，2012)。國外外來種天敵為重要威脅(BirdLife International 2016)。世代長度資料依據BirdLife International (2016)。</t>
  </si>
  <si>
    <t>澎湖2008-2015監測數量略上升(鄭謙遜 2015)。</t>
  </si>
  <si>
    <t>2008-2015澎湖最大量1500-43000，2012-2015數量均超過4000(鄭謙遜 2015)。</t>
  </si>
  <si>
    <t>全球族群180000-1100000(BirdLife International 2016)，台灣族群量比例&lt;1%。</t>
  </si>
  <si>
    <t>BirdLife International (2016) Species factsheet: Anous stolidus. Downloaded from http://www.birdlife.org on 16/06/2016.</t>
  </si>
  <si>
    <t>鄭謙遜。2015。澎湖保護區、保留區暨其他無人島燕鷗繁殖監測計畫成果報告書。澎湖縣野鳥學會。</t>
  </si>
  <si>
    <t>澎湖繁殖族群2008-2015沒有下降趨(鄭謙遜 2015)。過去因為人為干擾而使繁殖成功率受到很大的影響 另外漁民捕魚的方法與捕獲量也導致燕鷗的食物大為減少 對族群數量有必然的影響(劉小如等，2012)。馬祖的族群在2009-2015年數量在1000-2000間波動(多數在1000左右)，無明顯趨勢(台北市野鳥學會)。世代長度資料依據BirdLife International (2016)。</t>
  </si>
  <si>
    <t>澎湖與馬祖有繁殖(洪崇航 通訊)。</t>
  </si>
  <si>
    <t>鄭謙遜 2012</t>
  </si>
  <si>
    <t>2008-2015澎湖繁殖族波動&lt;2(鄭謙遜 2015)。</t>
  </si>
  <si>
    <t>2008-2015澎湖最大量4500-8900，2013-2015皆超過8000(鄭謙遜 2015)。馬祖2013-2015最大量在500-1000(台北鳥會2013, 2014, 2015)，台灣繁殖族群量8000，考量過境族群，總成體數&gt;10000。</t>
  </si>
  <si>
    <t>全球分布廣泛數量多( c.610,000-1,500,000)(BirdLife International 2016)，台灣繁殖族群量比例&lt;1%。</t>
  </si>
  <si>
    <t>BirdLife International (2016) Species factsheet: Onychoprion anaethetus. Downloaded fromhttp://www.birdlife.org on 19/02/2016.</t>
  </si>
  <si>
    <t>台北市野鳥學會。2015。2015連江縣燕鷗保護區及自然地景經營管理計畫成果報告書。連江縣政府。</t>
  </si>
  <si>
    <t>台北市野鳥學會。2014。2014連江縣燕鷗保護區及自然地景經營管理計畫成果報告書。連江縣政府。</t>
  </si>
  <si>
    <t>台北市野鳥學會。2013。2013連江縣燕鷗保護區及自然地景經營管理計畫成果報告書。連江縣政府。</t>
  </si>
  <si>
    <t>Sternula albifrons Pallas, 1764</t>
  </si>
  <si>
    <t>A、B、O</t>
  </si>
  <si>
    <t>2013年族群資訊(張樂寧 2013)與1997-2002年前後彰濱單一點族群狀況，繁殖族群下降超過40%。台灣的繁殖棲地變動性高，築巢地常因施工而遭到破壞，卵也常被取走或破壞(劉小如等，2012)。繁殖地人為(遊憩)甘擾、鼠害、蛇害等也會造成影響(http://wetland-tw.tcd.gov.tw/WetLandWeb/support-info.php?id=1275)(洪崇航 2009)。1997-2002 彰濱工業區小燕鷗繁殖族群達1000-2000，2003-2005下降至700-800(洪崇航 2009、鄭謙遜 2015)。台中火力發電廠區1990-2000間曾是重要繁殖地，但棲地已消失。近期主要繁殖地為蘭陽溪口(450)、澎湖(100)及彰濱工業區崙尾(450)及嘉義新塭(200)(張樂寧 2014)，104年在宜蘭縣蘭陽溪口與無尾港重要濕地，兩繁殖地的小燕鷗繁殖族群量分別約150隻(陳韋廷，2015)，可能因蘭陽溪口沙丘的地景變遷而導致族群量下降。在澎湖97-104年，以98-99數量最低，後續新築巢地區及數量均逐步增加，再次顯示小燕鷗繁殖地的變動性(鄭謙遜 2015)。衡量台灣各地2000-2015年間族群量，評估約下降20%。世代長度資料依據BirdLife International (2015)。</t>
  </si>
  <si>
    <t>台灣西南部海岸與宜蘭海岸(洪崇航 通訊)。</t>
  </si>
  <si>
    <t>台灣整體趨勢不甚明確，台中火力發電廠、彰濱工業區族群量消失或下降，同樣有新生棲地，但整體而言，趨勢是下降的。</t>
  </si>
  <si>
    <t>台灣繁殖族群量約1400隻(張樂寧 2013)。考慮過境鳥，台灣整體成體數量懷疑&gt;2500。</t>
  </si>
  <si>
    <t>全球分布廣泛，族群量c.190,000-410,000(BirdLife International 2016)，台灣比例&lt;5%。</t>
  </si>
  <si>
    <t>NT A2(a)</t>
  </si>
  <si>
    <t>BirdLife International (2016) Species factsheet: Sternula albifrons. Downloaded from http://www.birdlife.org on 19/02/2016.</t>
  </si>
  <si>
    <t>洪崇航。2009。影響小燕鷗在崙尾工業區內孵化成功率之因子。東海大學環境科學與工程學系碩士論文。</t>
  </si>
  <si>
    <t>Chang, Le-Ning 2014 Nest Site Selection and Nest Material Functionof Little Terns(Sternula albifrons). Master Thesis, National Taiwan University, Taipei, Taiwan.</t>
  </si>
  <si>
    <t>陳韋廷。2015。待補</t>
  </si>
  <si>
    <t>BirdLife International. 2015. Sternula albifrons. The IUCN Red List of Threatened Species 2015: e.T22694656A60102145. . Downloaded on 16 June 2016.</t>
  </si>
  <si>
    <t>缺乏長期趨勢資訊。世代長度資料依據BirdLife International (2015)。</t>
  </si>
  <si>
    <t>全球數量可能下降，但趨勢仍不嚴重(BirdLife International 2016)。</t>
  </si>
  <si>
    <t>台灣以過境為主，度冬少，依據eBird(2012)近年度冬成體&gt;250。</t>
  </si>
  <si>
    <t>全球族群c.150,000-420,000(BirdLife International 2016)，台灣以過境為主，比例&lt;1%。</t>
  </si>
  <si>
    <t>BirdLife International (2016) Species factsheet: Gelochelidon nilotica. Downloaded from http://www.birdlife.org on 19/02/2016.</t>
  </si>
  <si>
    <t>BirdLife International. 2015. Gelochelidon nilotica. The IUCN Red List of Threatened Species 2015: e.T62026481A66570901. http://dx.doi.org/10.2305/IUCN.UK.2015-4.RLTS.T62026481A66570901.en. Downloaded on 16 June 2016.</t>
  </si>
  <si>
    <t>缺乏長期趨勢資訊，但沒有族群可能下降證據。世代長度資料依據BirdLife International (2015)。</t>
  </si>
  <si>
    <t>台灣西南海岸及金門為度冬族群主要分布地點(eBird 2012)。</t>
  </si>
  <si>
    <t>全球族群上升(BirdLife International 2016)。</t>
  </si>
  <si>
    <t>NYBC 2014, 2015 記錄569, 688，依據NYBC覆蓋程度，參考eBrd(2012)近3年紀錄，懷疑冬季(12-2月)紀錄成體數量&gt;1000。</t>
  </si>
  <si>
    <t>全球族群量c.240,000-420,000 (BirdLife Internatioanl 2016)，台灣依據族群量&lt;1%。</t>
  </si>
  <si>
    <t>BirdLife International (2016) Species factsheet: Hydroprogne caspia. Downloaded fromhttp://www.birdlife.org on 19/02/2016.</t>
  </si>
  <si>
    <t>BirdLife International. 2015. Hydroprogne caspia. The IUCN Red List of Threatened Species 2015: e.T22694524A60095330. . Downloaded on 16 June 2016.</t>
  </si>
  <si>
    <t>缺乏長期族群趨勢資訊。世代長度資料依據BirdLife International (2015)。</t>
  </si>
  <si>
    <t>過境，依據eBird(2012)記錄懷疑成體數量&gt;10000。</t>
  </si>
  <si>
    <t>全球分布廣泛數量多(2,500,000-4,500,000)(BirdLife International 2016)，台灣數量比例&lt;1%。</t>
  </si>
  <si>
    <t>BirdLife International (2016) Species factsheet: Chlidonias leucopterus. Downloaded from http://www.birdlife.org on 19/02/2016.</t>
  </si>
  <si>
    <t>BirdLife International. 2015. Chlidonias leucopterus. The IUCN Red List of Threatened Species 2015: e.T22694782A60105721. . Downloaded on 16 June 2016.</t>
  </si>
  <si>
    <t>缺乏長期族群趨勢資訊。世代長度資料依據BirdLife International (2016)。</t>
  </si>
  <si>
    <t>記錄波動性大(BirdLife International 2016)。</t>
  </si>
  <si>
    <t>普遍度冬與過境鳥，依據eBird(2012)台灣度冬與過境成體&gt;&gt;10000。</t>
  </si>
  <si>
    <t>全球分布廣數量多 c.300,000-1,500,000 (BirdLife International 2016)</t>
  </si>
  <si>
    <t>BirdLife International (2016) Species factsheet: Chlidonias hybrida. Downloaded fromhttp://www.birdlife.org on 19/02/2016.</t>
  </si>
  <si>
    <t>澎湖繁殖族群2008-2015沒有下降趨(鄭謙遜 2015)。近年帶觀光客參觀旅遊的船隻往往過於接近岸邊 對燕鷗族群還是造成很多干擾 管理的落實還有待加強(劉小如等，2012)。馬祖地區的族群在2009-2015年間數量穩定在200-500間波動(台北市野鳥學會)。。世代長度資料依據BirdLife International (2016)。</t>
  </si>
  <si>
    <t>澎湖與馬祖有繁殖(洪崇航 私人通訊)。</t>
  </si>
  <si>
    <t>2008-2015 沒有明顯下降趨勢(鄭謙遜 2015)。</t>
  </si>
  <si>
    <t>2008-2015數量波動約4倍(鄭謙遜 2015)。</t>
  </si>
  <si>
    <t>2008-2015澎湖繁殖數量2000-8500，102-104均超過5000，波動性大(鄭謙遜 2012)。馬祖2014-2015最大量80, 455(台北鳥會2014, 2015)。考量過境族群，台灣成體數量&gt;10000。</t>
  </si>
  <si>
    <t>全球分布廣但族群量不甚多 c.70,000-82,000 (BirdLife Internatioanl 2016)，台灣族群量比例&lt;5%。</t>
  </si>
  <si>
    <t>BirdLife International (2016) Species factsheet: Sterna dougallii. Downloaded from http://www.birdlife.org on 19/02/2016.</t>
  </si>
  <si>
    <t>澎湖繁殖族群2008-2015年沒有下降趨(鄭謙遜 2015)。近年帶觀光客參觀旅遊的船隻往往過於接近岸邊 對燕鷗族群還是造成很多干擾 管理的落實還有待加強(劉小如等，2012)。馬祖地區的族群數量較低，2009-2015年間約在100隻左右(台北市野鳥學會)。世代長度資料依據BirdLife International (2016)。</t>
  </si>
  <si>
    <t>澎湖與馬祖有繁殖。(金門不確定是否有繁殖)(洪崇航 私人通訊)。</t>
  </si>
  <si>
    <t>2008-2012數量波動約2-3倍(鄭謙遜 2015)。</t>
  </si>
  <si>
    <t>2008-2015澎湖最大量100-250，多在200以上(鄭謙遜 2015)。馬祖族群2014-2015最大量分別為60, 156(台北鳥會2015)。台灣繁殖族群成體數量150-400，加上過境數量懷疑成體&gt;1000。</t>
  </si>
  <si>
    <t>全球數量不明(Birdife International 2016)，但依據分布範圍台灣繁殖成體不超過&lt;5%。</t>
  </si>
  <si>
    <t>BirdLife International (2016) Species factsheet: Sterna sumatrana. Downloaded from http://www.birdlife.org on 19/02/2016.</t>
  </si>
  <si>
    <t>台灣主要為過境，缺乏長期趨勢資訊。北美族群下降3代約26%(BirdLife International 2016)。世代長度資料依據BirdLife International (2016)。</t>
  </si>
  <si>
    <t>北美族群下降明顯，但3代下降應仍未達30%，亞洲趨勢不明(BirdLife International 2016)。</t>
  </si>
  <si>
    <t>2014 eBird (2012)最大量記錄2000，另由於其主要海上過境的特性(Mulkeen 2008)，懷疑過境數量&gt;2500。</t>
  </si>
  <si>
    <t>全球分布廣泛且數量c.1,600,000-4,600,000(BirdLife International 2016)。台灣族群量&lt;1%。</t>
  </si>
  <si>
    <t>BirdLife International (2016) Species factsheet: Sterna hirundo. Downloaded from http://www.birdlife.org on 19/02/2016.</t>
  </si>
  <si>
    <t>人為干擾曾對鳳頭燕鷗的繁殖成功率造成很大影響 另外漁民捕魚的方法與捕獲量也導致燕鷗的食物大為減少 對族群數量有必然影響(劉小如等，2015)。洪崇航等(2016)2000-2008年馬祖最大族群量590-3400，多數年分&gt;2000。2011-2015則在1130-4900，多數超過4000(台北鳥會2015)，澎湖2008-2015 則略有增加(鄭謙遜 2012)，近年數量接近3000，顯示族群量似乎略有上升。世代長度資料依據BirdLife International (2016)。</t>
  </si>
  <si>
    <t>洪崇航等(2016)、袁孝維(2014)、鄭謙遜(2015)、台北鳥會(2015)。</t>
  </si>
  <si>
    <t>洪崇航等(2016)、袁孝維(2014)、台北鳥會(2015)、鄭謙遜(2015)</t>
  </si>
  <si>
    <t>依據洪崇航等(2016)、袁孝維(2014)、台北鳥會(2015)近年最大量多在3000-5000。鄭謙遜(2015) 2008-2015年最大量1000-3300隻，2012-2015&gt;2500隻。考量過境族群，台灣繁殖族群&gt;5000，考量過境族群&gt;10000。</t>
  </si>
  <si>
    <t>全球族群約 c.150,000-1,100,000(BirdLife International 2016)，台灣族群&lt;5%。</t>
  </si>
  <si>
    <t>袁孝維。2014。馬祖地區鳳頭燕鷗繁殖族群動態之研究(2/4)。林務局。</t>
  </si>
  <si>
    <t>洪崇航、張壽華、阮錦松、陳水華、張樂寧、蔣忠佑、袁孝維。2016。從零到百-神話之鳥黑嘴端鳳台燕鷗保育史。自然保育季刊。</t>
  </si>
  <si>
    <t>BirdLife International (2016) Species factsheet: Thalasseus bergii. Downloaded from http://www.birdlife.org on 16/06/2016.</t>
  </si>
  <si>
    <t>Thalasseus bernsteini Schlegel, 1863</t>
  </si>
  <si>
    <t>A,B,C,D,E, O</t>
  </si>
  <si>
    <t>黑嘴端鳳頭燕鷗在台灣被列入野生動物保育法中第一級瀕臨絕種的保育類動物 受到法律的保護(劉小如等，2012)。近年的調查發現馬祖的族群量約在10-20之間，繁殖成功率在2011-2014年間相當低，2015年有回升趨勢。世代長度資料依據BirdLife International (2016)。</t>
  </si>
  <si>
    <t>目前無持續明顯下降情形(洪崇航等2016)，但長期不確定高</t>
  </si>
  <si>
    <t>洪崇航等(2016)，由於在數個浙江、馬祖間島嶼移動，馬祖繁殖族群成體數量變動大。</t>
  </si>
  <si>
    <t>目前全球族群約100，成體約75。台灣2015成體約13(洪崇航等2016)</t>
  </si>
  <si>
    <t>全球成體數量約75。台灣馬祖約10-20間。雖然為遷徙鳥類，但已知繁殖族群量甚小且侷限，故不降級。</t>
  </si>
  <si>
    <t>BirdLife International (2016) Species factsheet: Thalasseus bernsteini. Downloaded from http://www.birdlife.org on 16/06/2016.</t>
  </si>
  <si>
    <t>資料來源: BBS Taiwan 2009-2013年監測結果(柯智仁等 2015)。調查資料波動明顯。</t>
  </si>
  <si>
    <t>分布尚稱廣泛、數量多(ebird 2012)</t>
  </si>
  <si>
    <t>依據Birdlife International (2015)分布範圍，懷疑台灣族群量不超過全球總量20%。</t>
  </si>
  <si>
    <t xml:space="preserve">BirdLife International (2015) Species factsheet: Columba pulchricollis. Downloaded fromhttp://www.birdlife.org on 16/12/2015. </t>
  </si>
  <si>
    <t>分布廣泛、數量多(ebird 2012)</t>
  </si>
  <si>
    <t xml:space="preserve">BirdLife International (2015) Species factsheet: Streptopelia orientalis. Downloaded fromhttp://www.birdlife.org on 16/12/2015. </t>
  </si>
  <si>
    <t>資料來源: BBS Taiwan 2009-2013年監測結果(柯智仁等 2015)。紅鳩在台灣面臨很大的獵捕壓力，鳥獸店常可見到大量個體 多供放生及食用。但是本種的族群數量並未大量減少 而且其棲息環境也未遭受重大威脅。(劉小如等，2012)</t>
  </si>
  <si>
    <t>依據Birdlife International (2015)分布範圍，懷疑台灣族群量不超過全球總量5%。</t>
  </si>
  <si>
    <t>BirdLife International (2015) Species factsheet: Streptopelia tranquebarica. Downloaded fromhttp://www.birdlife.org on 16/12/2015.</t>
  </si>
  <si>
    <t>Streptopelia chinensis</t>
  </si>
  <si>
    <t>資料來源: BBS Taiwan 2009-2013年監測結果(柯智仁等 2015)。近年常見於鳥店之中(林瑞興個人觀察)。</t>
  </si>
  <si>
    <t xml:space="preserve">BirdLife International (2015) Species factsheet: Spilopelia chinensis. Downloaded fromhttp://www.birdlife.org on 16/12/2015. </t>
  </si>
  <si>
    <t>Macropygia tenuirostris Bonaparte, 1854</t>
  </si>
  <si>
    <t>缺乏長期族群趨勢，僅繁殖於蘭嶼。本種在蘭嶼棲地面臨的威脅主要源自當地住民經濟方式的改變 使燒墾、建築物增建、道路整建及木材的需求大幅增加 而破壞了本種棲息的熱帶闊葉林(劉小如等，2012)。</t>
  </si>
  <si>
    <t>以蘭嶼面積代表</t>
  </si>
  <si>
    <t>依據Birdlife International (2015)分布範圍，懷疑台灣族群量不超過全球總量1%。</t>
  </si>
  <si>
    <t xml:space="preserve">BirdLife International (2015) Species factsheet: Macropygia tenuirostris. Downloaded fromhttp://www.birdlife.org on 16/12/2015. </t>
  </si>
  <si>
    <t>姚正得。2004。長尾鳩，於台灣受脅鳥種，方偉宏編。中華民國野鳥學會。</t>
  </si>
  <si>
    <t>資料來源: BBS Taiwan 2009-2013年監測結果(柯智仁等 2015)。主要原因應是賴以生存的低海拔森林多遭破壞。由於本種的外形漂亮 非常容易遭受獵捕威脅(劉小如等，2012)</t>
  </si>
  <si>
    <t xml:space="preserve">BirdLife International (2015) Species factsheet: Chalcophaps indica. Downloaded fromhttp://www.birdlife.org on 16/12/2015. </t>
  </si>
  <si>
    <t xml:space="preserve">BirdLife International (2015) Species factsheet: Treron sieboldii. Downloaded from http://www.birdlife.orgon 16/12/2015. </t>
  </si>
  <si>
    <t>Treron formosae formosae Swinhoe, 1863</t>
  </si>
  <si>
    <t>缺乏近年族群趨勢資訊。今日的台南、高雄已發展成為工商業大都會，原始森林早已不復存在，因此本種在這兩個地方早已消失(劉小如等，2012)。</t>
  </si>
  <si>
    <t>由紀錄的空間來看，似乎以小海島繁殖為主，非繁殖季可遊蕩於鄰近地區(eBird 2012)。故懷疑繁殖族群成體&lt;1000。</t>
  </si>
  <si>
    <t>台灣及蘭嶼特有亞種。依據Birdlife International (2015)分布範圍及族群數量，懷疑台灣族群量不超過全球總量20%。</t>
  </si>
  <si>
    <t xml:space="preserve">BirdLife International (2016) Species factsheet: Treron formosae. Downloaded from http://www.birdlife.org on 23/02/2016. </t>
  </si>
  <si>
    <t>Ramphiculus leclancheri taiwanus Ripley, 1962</t>
  </si>
  <si>
    <t>Ptilinopus leclancheri taiwanus Ripley, 1962</t>
  </si>
  <si>
    <t>其族群數量應該也是相當稀少 加上棲息的低海拔原始闊葉林現存面積並不大 其族群數量及棲息環境都受到持續且嚴重的威脅(劉小如等，2012)。資訊極為缺乏。由於其出現狀態並不穩定，繁殖族群是否存在仍有疑問。故暫不列入評估清單。此特有亞種是否存在及分類均須釐清(劉小如等 2012)。</t>
  </si>
  <si>
    <t>蘭嶼、巴丹及卡拉揚島亞種。台灣族群依分布及現況描述，懷疑台灣族群量不超過全球總量1%，不超過該亞種的20%Birdlife International (2015)。</t>
  </si>
  <si>
    <t xml:space="preserve">BirdLife International (2015) Species factsheet: Ramphiculus leclancheri. Downloaded fromhttp://www.birdlife.org on 16/12/2015. </t>
  </si>
  <si>
    <t>Cuculus sparverioides</t>
  </si>
  <si>
    <t>分布廣泛，但數量稀疏，懷疑數量1000-2000(eBird 2012)</t>
  </si>
  <si>
    <t xml:space="preserve">BirdLife International (2015) Species factsheet: Hierococcyx sparverioides. Downloaded fromhttp://www.birdlife.org on 16/12/2015. </t>
  </si>
  <si>
    <t>在金門為不普遍繁殖鳥。缺乏族群變遷資訊。</t>
  </si>
  <si>
    <t>依據eBird(2012)紀錄分布狀況及訪問陳映嵐粗略估計。</t>
  </si>
  <si>
    <t>依據Birdlife International (2015)分布範圍，懷疑台灣族群量不超過全球總量1%。應該很容易遷徙族群補充。</t>
  </si>
  <si>
    <t xml:space="preserve">BirdLife International (2015) Species factsheet: Cuculus micropterus. Downloaded fromhttp://www.birdlife.org on 16/12/2015. </t>
  </si>
  <si>
    <t>Cuculus saturatus</t>
  </si>
  <si>
    <t>資料來源: BBS Taiwan 2009-2013年監測結果(柯智仁等 2015)。短期趨勢下降明顯，需注意長期趨勢。</t>
  </si>
  <si>
    <t>分布廣泛(eBird 2012)，但密度不高，懷疑數量&gt;5000。</t>
  </si>
  <si>
    <t>依據Birdlife International (2015)分布範圍，懷疑台灣族群量不超過全球總量5%。應有相當機會藉由遷徙補充。</t>
  </si>
  <si>
    <t xml:space="preserve">BirdLife International (2015) Species factsheet: Cuculus saturatus. Downloaded from http://www.birdlife.orgon 16/12/2015. </t>
  </si>
  <si>
    <t>在金門為不普遍繁殖鳥。缺乏族群變千資訊。</t>
  </si>
  <si>
    <t>以金門面積代表</t>
  </si>
  <si>
    <t>依據eBird(2012)紀錄分布狀況及訪問林暐倫、吳建龍粗略估計。</t>
  </si>
  <si>
    <t xml:space="preserve">BirdLife International (2015) Species factsheet: Eudynamys scolopaceus. Downloaded fromhttp://www.birdlife.org on 16/12/2015. </t>
  </si>
  <si>
    <t>繁殖於金門。缺乏族群變遷資料。金門近年開發情形可能影響棲地面積。</t>
  </si>
  <si>
    <t>以金門馬祖面積代表</t>
  </si>
  <si>
    <t xml:space="preserve">BirdLife International (2015) Species factsheet: Centropus sinensis. Downloaded fromhttp://www.birdlife.org on 16/12/2015. </t>
  </si>
  <si>
    <t>分布廣泛(eBird 2012)</t>
  </si>
  <si>
    <t xml:space="preserve">BirdLife International (2015) Species factsheet: Centropus bengalensis. Downloaded fromhttp://www.birdlife.org on 16/12/2015. </t>
  </si>
  <si>
    <t>Tyto longimembris pithecops Swinhoe, 1866</t>
  </si>
  <si>
    <t>A、J、B</t>
  </si>
  <si>
    <t>缺乏族群趨勢資訊。草鴞在台灣的紀錄一直很稀少， 顯然是因為台灣地窄人稠，牠所偏好的草地型態棲地在過去百年來大部分已被人類開發殆盡。而且本種的體型大、長相奇特，令人心生好奇，所以容易遭到捕抓販賣。但發現其繁殖補充率很低，死亡率卻很高，死亡原因可能與每年滅鼠週大量散發使用的滅鼠藥有關(劉小如等，2012)。另外鳥網(機場)意外捕獲也是導致傷亡的原因(曾翌碩、林文隆 2010)。世代長度依據BirdLife International(2016)。</t>
  </si>
  <si>
    <t>草鴞大部分來自機場，少部分來自民間意外發現。2000年至2015年有記錄過的機場包括桃園國際機場、臺中、嘉義、台南、岡山、屏東、離島的澎湖與外島的金門。民間意外發現的地點包括善化、楠西、沙崙、玉井、知本、貢寮。從分布資料看，主要還是集中在中部以南縣市，北部東部與離外島應屬偶爾造訪的狀況(林文隆)。</t>
  </si>
  <si>
    <t>數量始終很少，過去10年趨勢不明。在鳥網誤捕及毒害未能解決的情況下，未來數量仍可能下降，懷疑5年或2代可能下降&gt;20%，但3年或1代間應不至於下降25%。另雖然族群過去或未來可能持續下降，但已知活動範圍大，應無族群片斷化或成體族群數量巨幅波動的狀況。</t>
  </si>
  <si>
    <t>曾翌碩(2011)曾推測台灣族群數量300-500，約等於成體數量200-335。</t>
  </si>
  <si>
    <t>由全球分布範圍，推估台灣亞種族群量應不超過該種全球族群量5%(BirdLIfe International 2016)。台灣可能有少數遷徙個體 T. l. chinensis (曾翌碩、林文隆 2010)。</t>
  </si>
  <si>
    <t>BirdLife International (2016) Species factsheet: Tyto longimembris. Downloaded from http://www.birdlife.org on 16/06/2016.</t>
  </si>
  <si>
    <t>曾翌 碩 。2011b。草鴞-東 方草 鴞 的野 外 族群 現 況觀 察 評論 。http://blog.yam.com/birdmap/article/41990692。</t>
  </si>
  <si>
    <t>Lin, W.-L., Y. Wang, and H.-Y. Tseng. 2007. Initial Investigation on the Diet of Eastern Grass Owl (Tyto longimembris) in Southern Taiwan. Taiwan 52 (1):100-105.</t>
  </si>
  <si>
    <t>Otus spilocephalus pithecops</t>
  </si>
  <si>
    <t>S</t>
  </si>
  <si>
    <t>缺乏族群趨勢資訊。黃嘴角鴞在台灣為普遍的留鳥，常誤中山區的鳥網而死亡，在山區道路上遭車撞死的案例也不少(劉小如等，2012)，但情形不若領角鴞嚴重。世代長度依據BirdLife International(2016)。</t>
  </si>
  <si>
    <t>缺乏趨勢資訊，但沒有證據顯示族群下降。</t>
  </si>
  <si>
    <t>廣泛分布在中低海拔山區且紀錄甚多(eBrd 2012)，懷疑成體數量&gt;10000。</t>
  </si>
  <si>
    <t>BirdLife International (2016) Species factsheet: Otus spilocephalus. Downloaded fromhttp://www.birdlife.org on 16/6/2016.</t>
  </si>
  <si>
    <t>B,N,J,M</t>
  </si>
  <si>
    <t>缺乏族群趨勢資訊，但沒有族群減少的證據。早年經常遭人捕抓，台灣民間傳說本種入藥可治哮喘，在鳥店或市集公然販售的情形直到1980年代末期才消失。近年被直接迫害獵捕的情形已很少(劉小如等，2012)。另由於棲息於人為活動範圍周遭，加上活動習性，路殺案例多(https://roadkill.tw/article/29923)。世代長度依據BirdLife International(2016)。</t>
  </si>
  <si>
    <t>在中部以北，包含山區與平原都會都區中已有穩定的族群。而在南部，都會區的族群相當稀少，主要還是分布在淺山到中海拔山區。根據大雪山定點監測資料，領角鴞的繁殖個體分布有逐漸往高海拔的趨勢(林文隆 私人通訊)。</t>
  </si>
  <si>
    <t>中部以北分布範圍從海濱到中海拔山區，包括都會區。從2003年的開啟的巢箱監測資料顯示，在淺山果園的繁殖密度相當高，0.2公頃中同時有4對繁殖，彼此最近巢間距為7公尺。領角鴞相當適應人類環境，可利用人工構造物繁殖。南部地區領角鴞還是集中在淺山帶活動，市區族群狀況不明(林文隆 私人通訊)。</t>
  </si>
  <si>
    <t>族群量大且穩定(林文隆 私人通訊)。</t>
  </si>
  <si>
    <t>廣泛分布在低海拔地區且紀錄甚多(eBrd 2012)，懷疑成體數量&gt;&gt;10000。</t>
  </si>
  <si>
    <t>BirdLife International (2016) Species factsheet: Otus lettia. Downloaded from http://www.birdlife.org on 16/06/2016</t>
  </si>
  <si>
    <t>Otus elegans botelensis Kuroda, 1928</t>
  </si>
  <si>
    <t>B、A、F</t>
  </si>
  <si>
    <t>本亞種僅分布於蘭嶼。大量人為干擾應是最主要的原因，目前邊緣地帶的面積與分布，因人類開發範圍的擴張而增大，最適於優雅角鴞生存的樹林棲地面積也逐漸減少，農藥可能會影響昆蟲的數量(劉小如等，2012)。雖然如此，近年調查數量仍相當普遍，沒有明顯下降的證據。</t>
  </si>
  <si>
    <t>本亞種僅分布於蘭嶼，以蘭嶼森林面積代表分布範圍。實際佔據面積已50%估計。</t>
  </si>
  <si>
    <t>沒有明確的證據顯示族群有長期下降的情形。</t>
  </si>
  <si>
    <t>NT B1a+2a</t>
  </si>
  <si>
    <t>B1a+2a</t>
  </si>
  <si>
    <t>BirdLife International (2016) Species factsheet: Otus elegans. Downloaded from http://www.birdlife.org on 16/06/2016.</t>
  </si>
  <si>
    <t>缺乏趨勢資訊，但林文隆(私人通訊)觀察無明顯下降。屬短暫過境性質(曾翌碩、林文隆 2010)。全球數量甚多且穩定。世代長度依據BirdLife International(2016)。</t>
  </si>
  <si>
    <t>過境期在防風林、機場相當容易發現(林文隆 私人通訊)。</t>
  </si>
  <si>
    <t>全球數量多且穩定(BirdLife International 2016)</t>
  </si>
  <si>
    <t>Ketupa flavipes (Hodgson, 1836)</t>
  </si>
  <si>
    <t>A、B、I</t>
  </si>
  <si>
    <t>缺乏族群趨勢資料。近年主要的威脅來自棲地的破壞，加上現今因全球氣候極端化造成的大規模山洪與坍方 必然對其溪流棲地有不利的影響。此外 本種常至山間的養鱒場獵食 不慎溺斃或遭養鱒場主人刻意捕殺的情形也曾發生(劉小如等，2012)。世代長度依據BirdLife International(2016)。</t>
  </si>
  <si>
    <t>缺乏族群趨勢資訊，但過往10年沒有明顯下降的證據，雖然養鱒場等捕傷情形並未見明顯減少，但族群補充率高(孫元勳 私人通訊)。由於溪流為主要棲地，近年因氣候極端化影響，未來10-50年非常可能導致生存受到影響(洪孝宇 私人通訊)。未來2帶可能下降&gt;20%。</t>
  </si>
  <si>
    <t>洪孝宇(2007)推估323-464領域，由於領域未必都被占領，以323領域50%佔領為最低值，推估成體數量323-938。</t>
  </si>
  <si>
    <t>依據分布範圍，台灣族群量應不超過全球1%(BirdLife International 2016)。</t>
  </si>
  <si>
    <t>BirdLife International (2016) Species factsheet: Ketupa flavipes. Downloaded from http://www.birdlife.org on 16/06/2016.</t>
  </si>
  <si>
    <t>Glaucidium brodiei pardalotum Swinhoe, 1863</t>
  </si>
  <si>
    <t>黑市交易與山區農園鳥網誤捕是主要的威脅(曾翌碩、林文隆 2010)。本種分布海拔範圍廣，低海拔區域的分布範圍可能會縮減導致族群下降。此外，目前沒有證據顯示本種會適應人類環境，因此低海拔環境改變對本種的影響甚鉅，推測近10年下降0.2(林文隆 私人通訊)。世代長度依據BirdLife International(2016)。</t>
  </si>
  <si>
    <t>定點觀察資料顯示，許多原本低海拔山區有分布的地點在近10年內陸續消失，或是數量明顯減少。包括霧社、九九峰、日月潭、大坑。在蓮華池為期8年的巢箱監測，也發現繁殖數量在下降。本種非常仰賴天然林，也因為體型小而容易忽略族群變化。棲地破壞、過度開發都有可能導致數量下降，但下降程度不容易被偵測(林文隆 私人通訊)。</t>
  </si>
  <si>
    <t>淺山帶與部分中海拔山區的開發將導致本種分布範圍減少(林文隆 私人通訊)。</t>
  </si>
  <si>
    <t>鵂鶹一年即可繁殖，但在低海拔天然林消失，缺乏營巢位的情況下，低海拔的族群有下降的趨勢。但在中高海拔區域的族群影響不大(林文隆 私人通訊)。</t>
  </si>
  <si>
    <t>缺乏可靠的族群估算。依據預測分布範圍及eBird(2012)紀錄分布情形，懷疑成體數量&gt;5000</t>
  </si>
  <si>
    <t>依據分布範圍，台灣族群量應不超過全球5%(BirdLife International 2016)。</t>
  </si>
  <si>
    <t>BirdLife International (2016) Species factsheet: Glaucidium brodiei. Downloaded from http://www.birdlife.org on 16/06/2016.</t>
  </si>
  <si>
    <t>Strix leptogrammica Temminck, 1831</t>
  </si>
  <si>
    <t>A、B</t>
  </si>
  <si>
    <t>非常缺乏族群趨勢資料。雖然在野鳥市場上甚少出現，但山區獵人夜間打飛鼠而意外獵獲的情形應有發生，惟程度多寡難為外界所知。整體而言，直接遭獵捕的情形應該不嚴重。在棲地方面，較低海拔的棲地遭破壞的情形零星發生(劉小如等，2012) 。獵捕壓力已不像過去般嚴重，其主食獵物(飛鼠)近來也有增加的趨勢，然繁殖受到天然樹洞可獲得性影響，使其族群沒有明顯增加，但也沒有減少。本種為亞種中體型最大者，但從無相關的監測與保育計畫，亟待進行以便了解現況(林文隆 私人通訊)。</t>
  </si>
  <si>
    <t>較穩定的分布地內的變動不大，近年則開始出現在一些淺山帶，例如北部七星山又重新發現(林宗以，待找，台灣猛禽研究)，北部的新店、烏來近聚落，或是中部的太平山區(林文隆 私人通訊)。</t>
  </si>
  <si>
    <t>缺乏可靠的族群估算。分布中低海拔山區，Wu et al. (2012)預測可能分布面積約4500km2，依據各道路可及棲地觀察紀錄，懷疑成體數量&gt;500。</t>
  </si>
  <si>
    <t>BirdLife International (2016) Species factsheet: Strix leptogrammica. Downloaded from http://www.birdlife.org on 16/06/2016.</t>
  </si>
  <si>
    <t>Strix nivicolum yamadae Yamashina, 1936</t>
  </si>
  <si>
    <t>Strix nivicola</t>
  </si>
  <si>
    <t>非常缺乏族群趨勢資料。雖然在野鳥市場上甚少出現，但山區獵人經常性的夜間狩獵，可能構成零星的獵捕威脅(劉小如等，2012)。本種較常被關注的區域在南投塔塔加，雖然此地的數量並無明顯的增減，但在其他區域，如大雪山、力行產業道路、關原、棲蘭山等地的數量卻有略為減少的趨勢(林文隆 私人通訊)。世代長度依據BirdLife International(2016)。應重視東方灰林鴞分布海拔與氣候變遷的關係。</t>
  </si>
  <si>
    <t>BirdLife International (2016) Species factsheet: Strix nivicolum. Downloaded from http://www.birdlife.org on 16/6/2016.</t>
  </si>
  <si>
    <t>沒有明顯受威脅因子(劉小如等 2012)。缺乏族群趨勢資料。區域觀察記錄顯示有略微增加的趨勢，除了山區以外，近5年開始在人類活聚落範圍內營巢，包括中興新村、光復新村、埔里水頭營區。透過分子證據顯示，多數為台灣的繁殖鳥，與北方japonica遷移亞種不同，而從救傷數量也顯示有增加的趨勢。本種是極少數東方飛越至西半球的貓頭鷹，在2010年已在阿拉斯加附近小島被發現(林文隆 私人通訊)。世代長度依據BirdLife International(2016)。</t>
  </si>
  <si>
    <t>沒有明顯受威脅因子(劉小如等 2012)。全球數量似乎穩定(BirdLife International 2016)。根據分子生物證據，台灣地區的褐鷹鴞為繁殖鳥(Lin et al. 2013)，但在亞種上尚需與中國大陸族群比較才能得知。2015年新加坡也發現與台灣同一亞種的遷移鳥，顯示台灣島上的褐鷹鴞可能與中國大陸南方族群一樣，部分個體在繁殖結束後，有可能往南遷移。而這個未命名或身分尚待釐清的亞種族群目前是有略微增加的趨勢(林文隆 私人通訊)。</t>
  </si>
  <si>
    <t>廣泛分布於中低海拔山區(曾翌碩、林文隆 2010)。參考林文隆(2006)九九峰地區調查結果，懷疑台灣褐鷹鴞成體&gt;&gt;2500。</t>
  </si>
  <si>
    <t>依據分布範圍，台灣族群量應不超過全球5%(BirdLife International 2016)。台灣有2亞種，部分遷徙族群(曾翌碩、林文隆 2010)。</t>
  </si>
  <si>
    <t>林文隆。2006。九九峰自然保留區猛禽類資源調查與褐鷹鴞生活史研究。南投林區管理處。</t>
  </si>
  <si>
    <t>LIN, W.-L., S.-M. LIN &amp; H.-Y. Tseng. 2012. Breeding ecology of the Northern Boobook Ninox japonica totogo in central Taiwan. Forktail 28:160-162.</t>
  </si>
  <si>
    <t>Lin, W.-L., L. L. Severinghaus, H.-Y. Tseng, and S.-M. Lin. 2013.Genetic differentiation between migratory and sedentarypopulations of the Northern Boobook (Ninox japonica), with the discovery of a novel cryptic sedentary lineage. J Ornithol 154:987–994.</t>
  </si>
  <si>
    <t>台灣夜鷹</t>
  </si>
  <si>
    <t>近年族群分布明顯擴張，數量大幅增加，且進入都市地區(劉小如等 2012, 詹子芸、羅柳墀 2011 )。世代長度依據BirdLife International(2016)。</t>
  </si>
  <si>
    <t>OEOO: BBS Taiwan 2009-2014。</t>
  </si>
  <si>
    <t>近年分布明顯擴張(劉小如等 2012)。</t>
  </si>
  <si>
    <t>詹子芸、羅柳墀(2011)。以全台的狀況而言，2010台北市已經有正是繁殖紀錄，代表全台灣都有夜鷹繁殖族群存在。以地區性的臺中而言，自2006年繁殖鳥開始出現致2012年全市29個行政區均有，至2013-2015年間的數量變化並不大，顯示已經趨於穩定狀態。臺中市推估約有&gt;&gt;3000隻的個體(林文隆 私人通訊)。</t>
  </si>
  <si>
    <t>欠缺全台灣族群數量估計，但依據eBird(2012)紀錄及近年族群大幅增加情形，懷疑成體數量&gt;&gt;10000。另林文隆(私人通訊)估計台中市數量即&gt;3000隻。</t>
  </si>
  <si>
    <t>依據分布範圍，台灣族群量應不超過全球5%(BirdLife International 2016)，近年族群增加快速，但總量應仍不超過20%。</t>
  </si>
  <si>
    <t>BirdLife International (2016) Species factsheet: Caprimulgus affinis. Downloaded fromhttp://www.birdlife.org on 16/16/2016.</t>
  </si>
  <si>
    <t>缺乏趨勢資訊，短暫過境。</t>
  </si>
  <si>
    <t>目前全球各分布地未有明顯下降的報導(BirdLife International 2016)。</t>
  </si>
  <si>
    <t>過境數量不明，但台灣位於過境路徑，懷疑&gt;500。</t>
  </si>
  <si>
    <t>全球分布範圍廣(BirdLife 2016)，台灣族群量應&lt;1%。</t>
  </si>
  <si>
    <t>丁宗蘇</t>
  </si>
  <si>
    <t xml:space="preserve">BirdLife International (2016) Species factsheet: Hirundapus caudacutus. Downloaded from http://www.birdlife.org on 25/03/2016. </t>
  </si>
  <si>
    <t>缺乏族群趨勢資訊。目前灰喉針尾雨燕在台灣沒有明顯的生存壓力，但其賴以生存的低海拔闊葉樹森林已遭大幅破壞(劉小如等，2012)。若有部分繁殖族群為夏繁殖鳥，須注意度冬地森林喪失的影響。</t>
  </si>
  <si>
    <t>廣泛分布本島森林地帶。</t>
  </si>
  <si>
    <t>由紀錄最大量可達200，且廣泛分布本島森林地帶的情形(eBird 2012)，懷疑成體數量&gt;1000。</t>
  </si>
  <si>
    <t>特有亞種。依據Birdlife International (2015)分布範圍，懷疑台灣族群量不超過全球總量20%。</t>
  </si>
  <si>
    <t xml:space="preserve">BirdLife International (2015) Species factsheet: Hirundapus cochinchinensis. Downloaded fromhttp://www.birdlife.org on 16/12/2015. </t>
  </si>
  <si>
    <t>缺乏族群變遷資料。</t>
  </si>
  <si>
    <t>台灣4-9月紀錄明顯較多，依據紀錄數量與分布(eBird 2012)，繁殖及過境成體&gt;&gt;2500。</t>
  </si>
  <si>
    <t>依據Birdlife International (2015)分布範圍和台灣族群數量況況，懷疑台灣族群量不超過全球總量1%。台灣位於過範圍內。</t>
  </si>
  <si>
    <t xml:space="preserve">BirdLife International (2015) Species factsheet: Apus pacificus. Downloaded from http://www.birdlife.org on 16/12/2015. </t>
  </si>
  <si>
    <t>台灣廣泛分布且數量多，懷疑數量&gt;&gt;10000。</t>
  </si>
  <si>
    <t xml:space="preserve">BirdLife International (2015) Species factsheet: Apus nipalensis. Downloaded from http://www.birdlife.orgon 16/12/2015. </t>
  </si>
  <si>
    <t>資料來源: BBS Taiwan 2009-2013年監測結果(柯智仁等 2015)。近年來台灣的河川整治工程往往將自然土堤變成混凝土堤防或水泥護岸嚴重影響到翠鳥的築巢與繁殖(劉小如等，2012)。由於菲律賓主要為度冬族群，推測台灣應該有為數不少的過境或度冬個體。</t>
  </si>
  <si>
    <t>台灣廣泛分布且數量不少，懷疑數量&gt;10000。</t>
  </si>
  <si>
    <t>依據Birdlife International (2015)分布範圍和台灣族群數量況況，懷疑台灣族群量不超過全球總量1%。</t>
  </si>
  <si>
    <t xml:space="preserve">BirdLife International (2015) Species factsheet: Alcedo atthis. Downloaded from http://www.birdlife.org on 16/12/2015. </t>
  </si>
  <si>
    <t>缺乏趨勢資訊。遷徙期間撞擊死亡時有所聞。</t>
  </si>
  <si>
    <t>全球數量可能因紅樹林等主要棲地減少而下降，但未有明確數據(BirdLife International 2016)。</t>
  </si>
  <si>
    <t>主要為過境，不容易觀察，紀錄零星(eBird 2012)，懷疑過境數量1000-10000。</t>
  </si>
  <si>
    <t>由分布與過境情形推測台灣族群占全球族群量&lt;1%(BirdLife International 2016)。</t>
  </si>
  <si>
    <t xml:space="preserve">BirdLife International (2016) Species factsheet: Halcyon coromanda. Downloaded fromhttp://www.birdlife.org on 25/03/2016. </t>
  </si>
  <si>
    <t>Halcyon smyrnensis (Linnaeus, 1758)</t>
  </si>
  <si>
    <t>A, G</t>
  </si>
  <si>
    <t>繁殖於金門。缺乏族群變遷資料。劉小如(2004)找到4個巢區，並提及八哥為潛在的巢洞競爭者，1999-2004年間數量略有增加。但由於原族群數量並不多，長期需視仍待確認。。</t>
  </si>
  <si>
    <t>以金門、馬祖面積估計。</t>
  </si>
  <si>
    <t>由陳映嵐、林暐倫提供觀察資料推測。</t>
  </si>
  <si>
    <t>金門族群屬連續分布的小部分，由分布範圍估計占全球族群量&lt;1%(BirdLife International 2015)。</t>
  </si>
  <si>
    <t xml:space="preserve">BirdLife International (2015) Species factsheet: Halcyon smyrnensis. Downloaded fromhttp://www.birdlife.org on 16/12/2015. </t>
  </si>
  <si>
    <t>Ceryle rudis (Linnaeus, 1758)</t>
  </si>
  <si>
    <t>A、G</t>
  </si>
  <si>
    <t>繁殖於金門。缺乏族群變遷資料。劉小如(2004)找到4個巢區，並提及八哥為潛在的巢洞競爭者，1999-2004年間數量略有變少。但由於原族群數量並不多，長期趨勢仍待確認。下降比率由劉小如(2004)1999與2004年不同棲地記錄隻次數保守估計。</t>
  </si>
  <si>
    <t>以金門島面積估計。</t>
  </si>
  <si>
    <t>C1; D1
[-2]</t>
  </si>
  <si>
    <t xml:space="preserve">BirdLife International (2015) Species factsheet: Ceryle rudis. Downloaded from http://www.birdlife.org on 16/12/2015. </t>
  </si>
  <si>
    <t>大金門成體數量資料: 2004年2360隻次、2009年2118隻次、2010年1994隻次、2015年3610隻次(袁孝維 2015)，整體而言呈現穩定或增加的趨勢。</t>
  </si>
  <si>
    <t>依據袁孝維(2015)調查結果。</t>
  </si>
  <si>
    <t>依據2015年全金門營巢地普查結果(袁孝維 2015)。</t>
  </si>
  <si>
    <t>金門族群屬連續分布的小部分，由分布範圍估計占全球族群量&lt;5%(BirdLife International 2015)。另藉由遷徙補充繁殖族群由棲地營造之後的反應來看，應屬容易。</t>
  </si>
  <si>
    <t>袁孝維。2015。金門栗喉蜂虎遷徙生態調查(1/2) 。金門國家公園管理處委託調查報告。</t>
  </si>
  <si>
    <t xml:space="preserve">BirdLife International (2015) Species factsheet: Merops philippinus. Downloaded fromhttp://www.birdlife.org on 11/12/2015. </t>
  </si>
  <si>
    <t>針對金門繁殖群，缺乏族群趨勢資訊。族群威脅主要來自鳥網及巢位消失(許育誠 2006)。</t>
  </si>
  <si>
    <t>金門族群屬連續分布的小部分，由分布範圍估計占全球族群量&lt;1%，另全球因棲地消失和獵捕問題，須注意其族群趨勢(BirdLife International 2015)。</t>
  </si>
  <si>
    <t xml:space="preserve">BirdLife International (2015) Species factsheet: Upupa epops. Downloaded from http://www.birdlife.org on 11/12/2015. </t>
  </si>
  <si>
    <t>Megalaima nuchalis</t>
  </si>
  <si>
    <t>資料來源: BBS Taiwan 2009-2013年監測結果(柯智仁等 2015)。鳥店常見鳥種(林瑞興個人觀察)。</t>
  </si>
  <si>
    <t>Dendrocopos canicapillus</t>
  </si>
  <si>
    <t>資料來源: BBS Taiwan 2009-2013年監測結果(柯智仁等 2015)。近20年族群分布明顯擴張。</t>
  </si>
  <si>
    <t>近20年分布明顯向平原地帶擴張。</t>
  </si>
  <si>
    <t>依據Birdlife International (2015)分布範圍懷疑台灣族群量不超過全球總量5%。</t>
  </si>
  <si>
    <t xml:space="preserve">BirdLife International (2015) Species factsheet: Picoides canicapillus. Downloaded fromhttp://www.birdlife.org on 14/12/2015. </t>
  </si>
  <si>
    <t>Dendrocopos leucotos insularis (Gould, 1863)</t>
  </si>
  <si>
    <t>資料來源: BBS Taiwan 2009-2013年監測結果(柯智仁等 2015)短期趨勢下降明顯(5年下降0.56)。但丁宗蘇(2014)比較1992, 2014年玉山地區研究，密度沒有下降趨勢，海拔分布擴張。但全台灣族群數量估計在1千至3千隻之間，主要的威脅來自森林砍伐及林相改變(方偉宏 2004)。短期趨勢下降明顯，需特別注意。近10年並無特別威脅。</t>
  </si>
  <si>
    <t>全台灣族群數量估計在1千至3千隻之間(方偉宏 2004)，近年族群有下降趨勢(柯智仁等 2015)，懷疑目前繁殖成體數量&lt;2500。</t>
  </si>
  <si>
    <t>依據Birdlife International (2015)分布範圍懷疑台灣族群量不超過全球總量1%。</t>
  </si>
  <si>
    <t xml:space="preserve">BirdLife International (2015) Species factsheet: Dendrocopos leucotos. Downloaded fromhttp://www.birdlife.org on 14/12/2015. </t>
  </si>
  <si>
    <t>Picus canus Gmelin, 1788</t>
  </si>
  <si>
    <t>缺乏近年全島族群趨勢資料，但丁宗蘇(2014)比較1992, 2014年玉山地區研究，密度沒有下降趨勢。全台灣族群數量估計在500至1,000隻之間，主要的威脅來自森林砍伐及林相改變(方偉宏 2004)。近10年並未有明確的威脅，但由觀察紀錄亦無明顯增加情形。</t>
  </si>
  <si>
    <t>丁宗蘇(2014)。</t>
  </si>
  <si>
    <t>全台灣族群數量估計在500至1,000隻之間，主要的威脅來自森林砍伐及林相改變(方偉宏 2004)</t>
  </si>
  <si>
    <t xml:space="preserve">BirdLife International (2015) Species factsheet: Picus canus. Downloaded from http://www.birdlife.org on 14/12/2015. </t>
  </si>
  <si>
    <t>缺乏族群趨勢資訊。黑翅鳶數量與分布擴張，局部地區顯示兩者可能存在競爭排斥效應(林文隆 私人通訊)。</t>
  </si>
  <si>
    <t>全球數量依據有限的證據有下降的趨勢(BirdLife International 2015)，臺灣狀況不明，懷疑可能有類似的趨勢。但下降趨勢可能未及2代(11年)&gt;20%。</t>
  </si>
  <si>
    <t>在台灣主要為冬候鳥。依據NYBC 2014-2015資料分別記錄197, 64隻(林大利等 2015, 2016)。考量棲地與行為特性與黑翅鳶的相似性，依據NYBC2014-2015紀錄黑翅鳶數量(35, 61)其目前數量應較黑翅鳶愈多，懷疑數量&gt;1000間。
但來台度冬的紅隼雄成鳥比例很低，主要呈現雌鳥羽色，但幼鳥與雌鳥羽色極類似，很難區分。有可能雌鳥羽色中有高比例的幼鳥。綜觀之，在台度冬的成體數量應打一很大折扣，懷疑少於1000隻(林文宏 私人通訊)</t>
  </si>
  <si>
    <t>由全球分布範圍和數量(4,000,000-6,500,000 )估計，台灣族群量不超過該種全球族群量1%(BirdLIfe International 2015)。</t>
  </si>
  <si>
    <t>BirdLife International (2015) Species factsheet: Falco tinnunculus. Downloaded from http://www.birdlife.orgon 28/12/2015.</t>
  </si>
  <si>
    <t>BirdLife International. 2015. Falco tinnunculus. The IUCN Red List of Threatened Species 2015: e.T22696362A80376244. http://dx.doi.org/10.2305/IUCN.UK.2015-4.RLTS.T22696362A80376244.en. Downloaded on 24 May 2016.</t>
  </si>
  <si>
    <t>B、C、D</t>
  </si>
  <si>
    <t>缺乏族群趨勢資訊。在馴鷹市場上有很高的身價，養鷹人鍾情的鳥種，盜獵情形曾經存在，但實際受脅程度不明朗(劉小如等，2012)。繁殖族群仍屬拓殖者，針對訪問族群進行評估。過去曾有非法引進以供養鷹市場的案例，近年本種的人工繁殖個體已開放合法進口與馴養，但人工繁殖個體因選種配種等作法與野生者的基因已不同，且亞種也不同。飼養個體很容易逃逸，會造成與純野生個體的雜交問題。世代長度參考BirdLife International (2015)。</t>
  </si>
  <si>
    <t>近10年內，經常停棲在市區高樓者日益增多。這在全世界早已是普遍的現象，但在台灣則是近年才逐漸普遍(林文宏 私人通訊)。</t>
  </si>
  <si>
    <t>eBird(2012)紀錄分布廣泛，分布範圍至少呈現穩定。</t>
  </si>
  <si>
    <t>eBird(2012)紀錄分布，族群數量至少呈現穩定。全球數量穩定(BirdLife International 2015)。</t>
  </si>
  <si>
    <t>在台灣主要為冬候鳥及過境鳥。以eBird(2012)紀錄狀況推測度東成體數量應在250-1000。</t>
  </si>
  <si>
    <t>雖有繁殖紀錄，但不穩定，歸類為拓殖者。BirdLife Interantional(2015)估計全球數量在100,000-499,999間。</t>
  </si>
  <si>
    <t>BirdLife International (2015) Species factsheet: Falco peregrinus. Downloaded from http://www.birdlife.orgon 28/12/2015. ecommended citation for factsheets for more than one species: BirdLife International (2015) IUCN Red List for birds. Downloaded from http://www.birdlife.org on 28/12/2015.</t>
  </si>
  <si>
    <t>BirdLife International. 2015. Falco peregrinus. The IUCN Red List of Threatened Species 2015: e.T45354964A80472203. http://dx.doi.org/10.2305/IUCN.UK.2015-4.RLTS.T45354964A80472203.en. Downloaded on 24 May 2016.</t>
  </si>
  <si>
    <t>Pitta nympha Temminck &amp; Schlegel, 1850</t>
  </si>
  <si>
    <t>A, B, I, L</t>
  </si>
  <si>
    <t>分別於2001, 2002, 2005, 2009, 2013年進行全島調查(林瑞興 2014； Lin et al. 2014)。全台平均下降50%，中部、北部約下降70％。推測最可為度冬地棲地縮減或劣化，次之為過境棲地變化或氣候變遷導致整體分布範圍改變。至少台灣仍有少量獵捕壓力。</t>
  </si>
  <si>
    <t>OAOO、OEOO以BBS Taiwan 2009-2014資料計算，OAOO以*30加權。Wu et al. (2012) 除彙整相關調查資料外，另搜尋中華民國野鳥資料庫、專家調查資料以及GBIF資料等。如八色鳥資料主要來源為林瑞興之調查資料。</t>
  </si>
  <si>
    <t>依據如前，2001-2013台灣島族群監測結果(林瑞興 2014)。</t>
  </si>
  <si>
    <t>依據2001-2013八色鳥調查分布結果，雖然數量下降，但範圍未有明顯改變(林瑞興 2014)。</t>
  </si>
  <si>
    <t>生殖族群呈現連續下降(林瑞興 2014)。</t>
  </si>
  <si>
    <t>雖Birdlife International(2015)推測不及10,000隻，但應為低估。考量台灣繁殖族群估計量和全球分布範圍，推測台灣族群量應在整體族群量20%以下。由於不確定其他地區繁殖族群遷入情形，雖屬遷徙性但不降級。</t>
  </si>
  <si>
    <t xml:space="preserve">BirdLife International (2015) Species factsheet: Pitta nympha. Downloaded from http://www.birdlife.org on 22/07/2015. </t>
  </si>
  <si>
    <t>Pericrocotus solaris Blyth, 1846</t>
  </si>
  <si>
    <t>依據 BBS Taiwan 2009-2014年監測結果(柯智仁等 2016)顯示下降31%。導致族群數量下降的主因仍不確定。雖有獵捕壓力，但程度應屬輕微(劉小如等 2012)。</t>
  </si>
  <si>
    <t>OAOO、OEOO以BBS Taiwan 2009-2014資料計算，OAOO以*30加權。PEOO 依據 Wu et al. (2012)。</t>
  </si>
  <si>
    <t>依據 BBS Taiwan 2009-2014年監測結果(柯智仁等 2015)顯示下降31%。</t>
  </si>
  <si>
    <t>依據分布範圍，數量&gt;10001，但可能少於20000</t>
  </si>
  <si>
    <t>由全球分布範圍，推估台灣亞種族群量應不超過該種全球族群量5%(BirdLIfe International 2015)。</t>
  </si>
  <si>
    <t xml:space="preserve">BirdLife International (2015) Species factsheet: Pericrocotus solaris. Downloaded from http://www.birdlife.org on 22/07/2015. </t>
  </si>
  <si>
    <t>灰山椒</t>
  </si>
  <si>
    <t>Peircrocotus divaricatus</t>
  </si>
  <si>
    <t>台灣缺乏族群趨勢資訊。</t>
  </si>
  <si>
    <t>全球族群數量尚稱穩定(BirdLife International 2016)。</t>
  </si>
  <si>
    <t>依據紀錄，懷疑過境+度冬&gt;2500</t>
  </si>
  <si>
    <t>依據Birdlife International (2015)分布範圍及族群密度懷疑台灣族群量不超過全球總量1%。</t>
  </si>
  <si>
    <t xml:space="preserve">BirdLife International (2016) Species factsheet: Pericrocotus divaricatus. Downloaded from http://www.birdlife.org on 29/03/2016. </t>
  </si>
  <si>
    <t>Coracina macei (Lesson, 1831)</t>
  </si>
  <si>
    <t>全台灣的族群數量估計在500隻以下，主要威脅來自森林砍伐及林相改變(劉小如等，2012)。近期棲地尚稱穩定。未聽聞有獵捕情形。由於至少近100年數量始終稀少，或許台灣屬於其分布邊緣。缺乏趨勢資訊。</t>
  </si>
  <si>
    <t>OAOO、OEOO: BBS Taiwan 2009-2014。PEOO 資料來源: Wu et al. 2012</t>
  </si>
  <si>
    <t>依據劉小如等(2012)及eBird(2012)紀錄狀況懷疑數量250-450。</t>
  </si>
  <si>
    <t>依據紀錄，懷疑過境+度冬&lt;1000</t>
  </si>
  <si>
    <t>依據Birdlife International (2015)分布範圍懷疑台灣族群量不超過全球總量1%。台灣非主要度冬與過境地，降級2。</t>
  </si>
  <si>
    <t xml:space="preserve">BirdLife International (2016) Species factsheet: Coracina melaschistos. Downloaded from http://www.birdlife.org on 29/03/2016. </t>
  </si>
  <si>
    <t>台灣缺乏族群趨勢資訊。過去曾經歷嚴重獵捕壓力，但近10年已輕微。</t>
  </si>
  <si>
    <t>1970-1990日本曾經歷層下降80%(BirdLife International 2016)</t>
  </si>
  <si>
    <t>依據Birdlife International (2015)分布範圍及遷徙路徑，推測台灣族群量不超過全球總量5%。</t>
  </si>
  <si>
    <t>BirdLife International (2016) Species factsheet: Lanius cristatus. Downloaded from http://www.birdlife.org on 29/03/2016.</t>
  </si>
  <si>
    <t>Lanius schach Linnaeus, 1758</t>
  </si>
  <si>
    <t>資料來源: BBS Taiwan 2009-2013年監測結果(柯智仁等 2015)。短期下降趨勢明顯，須密切注意長期趨勢。依據其棲地劣化和汙染可能是族群威脅，待確認。</t>
  </si>
  <si>
    <t>分布尚稱廣泛(eBird 2012)，但相對零星，懷疑數量&gt;5000</t>
  </si>
  <si>
    <t xml:space="preserve">BirdLife International (2015) Species factsheet: Lanius schach. Downloaded from http://www.birdlife.org on 14/12/2015. </t>
  </si>
  <si>
    <t>資料來源: BBS Taiwan 2009-2013年監測結果(柯智仁等 2015)。偶見於鳥店中(林瑞興個人觀察)。</t>
  </si>
  <si>
    <t>分布廣泛(eBird 2012)，數量懷疑&gt;10000。</t>
  </si>
  <si>
    <t xml:space="preserve">BirdLife International (2015) Species factsheet: Erpornis zantholeuca. Downloaded fromhttp://www.birdlife.org on 14/12/2015. </t>
  </si>
  <si>
    <t>Oriolus chinensis Linnaeus, 1766</t>
  </si>
  <si>
    <t>B、A、D</t>
  </si>
  <si>
    <t>主要原因應該是黃鸝棲息於平地及低海拔的高大樹林 這樣的棲地在近百年已經大幅消失。加上黃鸝是漢人傳統喜愛飼養的觀賞籠鳥，大量捕捉可能也會造成族群大幅減少(劉小如等，2012)。據蜂須賀正氏及宇田川龍男(1950)日治時期曾是低海拔普遍鳥種，但陳炳煌、顏重威(1973)的台灣島調查已是稀有鳥種。近10年仍屬稀有鳥種，但不確定族群趨勢。近期野外觀察發現，可能有亞種間雜交現象或與與細嘴黃鸝(O. tenuirostris)雜交的可能(社團法人高雄市野鳥學會 2013)。</t>
  </si>
  <si>
    <t>OAOO、OEOO: BBS Taiwan 2009-2014。PEOO資料來源: Wu et al. 2012</t>
  </si>
  <si>
    <t>依據社團法人高雄市野鳥學會(2013)推估為430隻，故繁殖成體下限應在250隻以上。考量過境族群上限1000。</t>
  </si>
  <si>
    <t>依據Birdlife International (2015)分布範圍懷疑台灣族群量不超過全球總量1%。由分布與遷徙路線來看，有相當機會藉由遷徙補充族群，但不確定和繁殖族群關聯，故不降級。</t>
  </si>
  <si>
    <t xml:space="preserve">BirdLife International (2015) Species factsheet: Oriolus chinensis. Downloaded from http://www.birdlife.orgon 14/12/2015. </t>
  </si>
  <si>
    <t>陳炳煌、顏重威。1973。臺灣森林鳥類之生態調查年度報告(61年6月-62年5月)。東海大學環境科學研究中心，台中。</t>
  </si>
  <si>
    <t>oriolus traillii ardens</t>
  </si>
  <si>
    <t>資料來源: BBS Taiwan 2009-2013年監測結果(柯智仁等 2015)，全台灣的族群數量應該可達數千隻。台灣的過去主要生存威脅來自棲地過度開發、林相改變、大量捕捉及天敵掠食 (劉小如等，2012)。近期仍有捕捉壓力。</t>
  </si>
  <si>
    <t>低海拔森林分布廣泛(eBird 2012)，懷疑&gt;5000</t>
  </si>
  <si>
    <t>特有亞種。依據Birdlife International (2015)分布範圍懷疑台灣族群量不超過全球總量5%。</t>
  </si>
  <si>
    <t xml:space="preserve">BirdLife International (2015) Species factsheet: Oriolus traillii. Downloaded from http://www.birdlife.org on 14/12/2015. </t>
  </si>
  <si>
    <t>資料來源: BBS Taiwan 2009-2013年監測結果(柯智仁等 2015)。冬季明顯有遷徙族群(林瑞興 個人觀察)。</t>
  </si>
  <si>
    <t>分布廣泛(eBird 2012)，懷疑&gt;&gt;10000</t>
  </si>
  <si>
    <t xml:space="preserve">BirdLife International (2015) Species factsheet: Dicrurus macrocercus. Downloaded fromhttp://www.birdlife.org on 14/12/2015. </t>
  </si>
  <si>
    <t xml:space="preserve">BirdLife International (2015) Species factsheet: Dicrurus aeneus. Downloaded from http://www.birdlife.orgon 14/12/2015. </t>
  </si>
  <si>
    <t xml:space="preserve">BirdLife International (2015) Species factsheet: Hypothymis azurea. Downloaded fromhttp://www.birdlife.org on 14/12/2015. </t>
  </si>
  <si>
    <t xml:space="preserve">Terpsiphone atrocaudata periophthalmica (Ogilvie-Grant, 1895) </t>
  </si>
  <si>
    <t>蘭嶼島上的紫壽帶族群數量不高，1991年9月耐德大颱風導致蘭嶼森林樹冠層嚴重的破壞，其後在蘭嶼繁殖的數量明顯減少，至今似乎尚未恢復(劉小如等，2012)。缺乏趨勢資訊。</t>
  </si>
  <si>
    <t>繁殖地限於蘭嶼</t>
  </si>
  <si>
    <t>依據劉小如、白梅玲(2010)估計蘭嶼約有2200-2400領域，以每領域2隻估計。4800為上限。以2500為保守估計下限值。</t>
  </si>
  <si>
    <t>依據Birdlife International (2015)分布範圍懷疑台灣種的族群量不超過全球總量5%。另在亞種層級，因在巴丹島普遍，推測臺灣亞種族群不超過總量的20%。隨屬遷徙，但因全球繁殖地分不侷限，不降級。</t>
  </si>
  <si>
    <t>B2a</t>
  </si>
  <si>
    <t xml:space="preserve">BirdLife International (2015) Species factsheet: Terpsiphone atrocaudata. Downloaded fromhttp://www.birdlife.org on 14/12/2015. </t>
  </si>
  <si>
    <t>Terpsiphone atrocaudata</t>
  </si>
  <si>
    <t>日本繁殖族群有下降現象(BirdLife Interantional 2015)</t>
  </si>
  <si>
    <t>依據記錄(eBird 2012)懷疑過境數量&gt;2500。</t>
  </si>
  <si>
    <t>依據分布和遷徙路徑，懷疑臺灣亞種族群不超過總量的5%。</t>
  </si>
  <si>
    <t>阿穆爾壽帶</t>
  </si>
  <si>
    <t>依據記錄(eBird 2012)懷疑過境數量&gt;250</t>
  </si>
  <si>
    <t>Garrulus glandarius taivanus Gould, 1862</t>
  </si>
  <si>
    <t>資料來源: BBS Taiwan 2009-2013年監測結果(柯智仁等 2015)。另依據丁宗蘇(2014)比較1992, 2014年玉山地區研究，密度有下降趨勢，約等同於10年下降0.2。偶爾見於鳥店。需注意長期趨勢。</t>
  </si>
  <si>
    <t>依據紀錄(eBird 2012)，懷疑可能&lt;10000。</t>
  </si>
  <si>
    <t>特有亞種。依據Birdlife International (2015)分布範圍懷疑台灣族群量不超過全球總量1%。</t>
  </si>
  <si>
    <t xml:space="preserve">BirdLife International (2015) Species factsheet: Garrulus glandarius. Downloaded fromhttp://www.birdlife.org on 14/12/2015. </t>
  </si>
  <si>
    <t>台灣藍鵲</t>
  </si>
  <si>
    <t>資料來源: BBS Taiwan 2009-2013年監測結果(柯智仁等 2015) 早年捕抓壓力大(劉小如等，2012)，但近年族群狀況未說明。</t>
  </si>
  <si>
    <t>依據紀錄(eBird 2012)，懷疑可能&gt;10000。</t>
  </si>
  <si>
    <t>資料來源: BBS Taiwan 2009-2013年監測結果(柯智仁等 2015)。偶爾出現於鳥店(林瑞興個人觀察)。</t>
  </si>
  <si>
    <t>依據紀錄(eBird 2012)，懷疑可能&gt;&gt;20000。</t>
  </si>
  <si>
    <t>特有亞種。依據Birdlife International (2015)分布範圍懷疑台灣族群量不超過全球總量20%。</t>
  </si>
  <si>
    <t xml:space="preserve">BirdLife International (2015) Species factsheet: Dendrocitta formosae. Downloaded fromhttp://www.birdlife.org on 14/12/2015. </t>
  </si>
  <si>
    <t>Pica pica</t>
  </si>
  <si>
    <t>族群數量沒有下降趨勢(柯智仁等2016)。</t>
  </si>
  <si>
    <t>依據eBird(2012)紀錄，廣泛分布台灣北部、西部、南部低海拔地區。分布範圍為粗略估計值。</t>
  </si>
  <si>
    <t>林瑞興個人觀察。</t>
  </si>
  <si>
    <t>BBS Taiwan 2009-2014年監測結果(柯智仁等 2016)。</t>
  </si>
  <si>
    <t>依據紀錄(eBird 2012)，懷疑可能&gt;20000。</t>
  </si>
  <si>
    <t xml:space="preserve">金門普遍留鳥，台灣普遍外來種。全球族群數量45,900,000-228,000,000隻(BirdLife Interantional 2015)，台灣數量比例佔全球&lt;1%。 </t>
  </si>
  <si>
    <t>eBird. 2012. eBird: An online database of bird distribution and abundance [web application]. Version 2. eBird, Ithaca, New York. Available: http://www.ebird.org. (Accessed: Date [2015/7/12]).</t>
  </si>
  <si>
    <t>Nucifraga caryocatactes owstoni</t>
  </si>
  <si>
    <t>依據丁宗蘇(2014)比較1992, 2014年玉山地區海拔分布擴張，密度上升。</t>
  </si>
  <si>
    <t>分布範圍有限，但由於其易於被察覺的特性，有紀錄之處數量並不少。懷疑成體數量&gt;2500。</t>
  </si>
  <si>
    <t>BirdLife International (2015) Species factsheet: Nucifraga caryocatactes. Downloaded fromhttp://www.birdlife.org on 14/12/2015.</t>
  </si>
  <si>
    <t>資料來源: BBS Taiwan 2009-2013年監測結果(柯智仁等 2015)。近期有多起販賣烏鴉的案例(林瑞興個人觀察)。</t>
  </si>
  <si>
    <t xml:space="preserve">BirdLife International (2015) Species factsheet: Corvus macrorhynchos. Downloaded fromhttp://www.birdlife.org on 14/12/2015. </t>
  </si>
  <si>
    <t>Corvus torquatus Lesson, 1831</t>
  </si>
  <si>
    <t>僅針對金門繁殖族群評估。近16年棲地縮減，僅出現在廣東、福建、香港等地(劉小如等，2012)。</t>
  </si>
  <si>
    <t>以金門為分布範圍。</t>
  </si>
  <si>
    <t>依據BirdIfe International (2015)顯示於其整體範圍呈現明顯下降的趨勢，故懷疑金門可能有類似的情形。當地觀察者也認為有減少的趨勢。</t>
  </si>
  <si>
    <t>參考eBird (2012)紀錄及鳥友訪問懷疑成體數量在150-250間。</t>
  </si>
  <si>
    <t>依據Birdlife International (2015)分布範圍懷疑台灣族群量不超過全球總量5%。考量金門與大陸關聯及全球數量情形，降一級處理。</t>
  </si>
  <si>
    <t xml:space="preserve">BirdLife International (2015) Species factsheet: Corvus torquatus. Downloaded from http://www.birdlife.orgon 14/12/2015. </t>
  </si>
  <si>
    <t>資料來源: BBS Taiwan 2009-2013年監測結果(柯智仁等 2015)。雲雀為鳥店常見物種(林瑞興個人觀察)。</t>
  </si>
  <si>
    <t xml:space="preserve">BirdLife International (2015) Species factsheet: Alauda gulgula. Downloaded from http://www.birdlife.org on 14/12/2015. </t>
  </si>
  <si>
    <t>Riparia paludicola</t>
  </si>
  <si>
    <t>缺乏趨勢資訊。</t>
  </si>
  <si>
    <t>廣泛分布且數量多，懷疑成體數量&gt;&gt;10000。</t>
  </si>
  <si>
    <t xml:space="preserve">BirdLife International (2015) Species factsheet: Riparia paludicola. Downloaded from http://www.birdlife.orgon 13/12/2015. </t>
  </si>
  <si>
    <t>資料來源: BBS Taiwan 2009-2013年監測結果(柯智仁等 2015)。兼具夏繁殖、過境與度冬屬性。</t>
  </si>
  <si>
    <t>依據紀錄分布(eBird 2012)，懷疑數量&gt;10000</t>
  </si>
  <si>
    <t xml:space="preserve">BirdLife International (2015) Species factsheet: Hirundo rustica. Downloaded from http://www.birdlife.org on 13/12/2015. </t>
  </si>
  <si>
    <t>依據Birdlife International (2015)分布範圍懷疑台灣族群量不超過全球總量20%。</t>
  </si>
  <si>
    <t xml:space="preserve">BirdLife International (2015) Species factsheet: Hirundo tahitica. Downloaded from http://www.birdlife.orgon 13/12/2015. </t>
  </si>
  <si>
    <t>Hirundo daurica</t>
  </si>
  <si>
    <t xml:space="preserve">BirdLife International (2015) Species factsheet: Hirundo daurica. Downloaded from http://www.birdlife.orgon 13/12/2015. </t>
  </si>
  <si>
    <t>缺族群趨勢資料。</t>
  </si>
  <si>
    <t>分布廣泛且數量多，懷疑成體&gt;10000。</t>
  </si>
  <si>
    <t xml:space="preserve">BirdLife International (2015) Species factsheet: Delichon dasypus. Downloaded from http://www.birdlife.orgon 13/12/2015. </t>
  </si>
  <si>
    <t>Sittiparus castaneoventris Gould, 1863</t>
  </si>
  <si>
    <t>Poecile varius</t>
  </si>
  <si>
    <t>相較其他留鳥山雀分布相對零星，BBS至2009-2013仍未能建立族群趨勢(柯智仁等。 2015。過去主要有獵捕壓力(劉小如等，2012)。</t>
  </si>
  <si>
    <t>資訊相對缺乏，由於數量較少，且仍有獵捕壓力，未來有下降的風險，但趨勢不明。</t>
  </si>
  <si>
    <t>依據2013-2016 紀錄(eBird 2012)，懷疑成體數量&gt;2500。</t>
  </si>
  <si>
    <t>B1(v)</t>
  </si>
  <si>
    <t>Parus ater ptilosus</t>
  </si>
  <si>
    <t>資料來源: BBS Taiwan 2009-2013年監測結果(柯智仁等 2015)。依據丁宗蘇(2014)比較1992, 2014年玉山地區海拔分布有擴張現象，密度也無下降。有部分獵捕壓力(劉小如等，2012)。</t>
  </si>
  <si>
    <t>BBS Taiwan 2009-2013年監測結果(柯智仁等 2015)。丁宗蘇(2014)。</t>
  </si>
  <si>
    <t>依據紀錄分布(eBird 2012)、推測佔據範圍以及部分地點實際密度觀察，懷疑數量&gt;20000</t>
  </si>
  <si>
    <t>BirdLife International (2015) Species factsheet: Parus ater. Downloaded from http://www.birdlife.org on 13/12/2015.</t>
  </si>
  <si>
    <t>Parus monticolus insperatus Swinhoe, 1866</t>
  </si>
  <si>
    <t>資料來源: BBS Taiwan 2009-2013年監測結果(柯智仁等 2015) 。另依據丁宗蘇(2014)比較1992, 2014年玉山地區密度下降0.16，約等同於10年下降0.08。近10年仍面臨相對嚴重獵捕壓力，部分地點數量下降明顯(林瑞興個人觀察)。短期趨勢下降明顯，需注意長期趨勢。</t>
  </si>
  <si>
    <t>依據紀錄分布(eBird 2012)與推測佔據範圍，懷疑數量&gt;20000</t>
  </si>
  <si>
    <t>特有亞種，依據Birdlife International (2015)分布範圍懷疑台灣族群量不超過全球總量5%。</t>
  </si>
  <si>
    <t>NT B1b(v)</t>
  </si>
  <si>
    <t>B1b(v)</t>
  </si>
  <si>
    <t xml:space="preserve">BirdLife International (2015) Species factsheet: Parus monticolus. Downloaded from http://www.birdlife.orgon 13/12/2015. </t>
  </si>
  <si>
    <t>Parus holsti Seebohm, 1894</t>
  </si>
  <si>
    <t>資料來源: BBS Taiwan 2009-2013年監測短期族群變化不甚明顯(柯智仁等 2015)。依據丁宗蘇(2014)比較1992, 2014年玉山地區密度下降0.45，約等同於10年下降0.25。與BBS趨勢不甚一致，須密切注意。過去曾有不少獵捕壓力(劉小如等，2012)。目前仍偶有獵捕情況(林瑞興個人觀察)。 短期趨勢穩定，需注意長期趨勢。</t>
  </si>
  <si>
    <t>特有種。BBS 與丁宗蘇(2014)於玉山地區研究結果於長短期趨勢不甚一致。</t>
  </si>
  <si>
    <t>資料來源: BBS Taiwan 2009-2013年監測結果(柯智仁等 2015)。近期仍為鳥店常見鳥種(林瑞興個人觀察)。</t>
  </si>
  <si>
    <t>BirdLife International (2015) Species factsheet: Aegithalos concinnus. Downloaded fromhttp://www.birdlife.org on 13/12/2015.</t>
  </si>
  <si>
    <t>Sitta europaea Linnaeus, 1758</t>
  </si>
  <si>
    <t>X, I</t>
  </si>
  <si>
    <t>資料來源: BBS Taiwan 2009-2013年監測結果(柯智仁等 2015)。在玉山沿線的密度及分布範圍，在1992年及2014年海拔分布上限明顯擴張，且平均密度顯著下降，22年下降0.54，約等同於10年下降0.32(丁宗蘇 2014)。林瑞興觀察中部山區族群量有明顯下降趨勢，但原因不明。長短期資訊均顯示族群下降顯著。須密切注意長期趨勢。</t>
  </si>
  <si>
    <t>A2(a)</t>
  </si>
  <si>
    <t xml:space="preserve">BirdLife International (2015) Species factsheet: Sitta europaea. Downloaded from http://www.birdlife.org on 13/12/2015. </t>
  </si>
  <si>
    <t>Troglodytes troglodytes taivanus Hartert, 1910</t>
  </si>
  <si>
    <t>易受暖化影響物種，依據丁宗蘇(2014)比較1992, 2014年玉山地區海拔分布上、下限均上升，且22年間密度下降0.14，約等同10年下降0.07。</t>
  </si>
  <si>
    <t>易受暖化影響物種，依據丁宗蘇(2014)族群量下降、海拔分布上升。</t>
  </si>
  <si>
    <t>丁宗蘇(2014)</t>
  </si>
  <si>
    <t>由eBird(2012)紀錄情形懷疑繁殖族群量&lt;20000。</t>
  </si>
  <si>
    <t>特有亞種，依據Birdlife International (2015)估計本種族群量總數應達4000萬，推測台灣族群量不超過全球總量1%。</t>
  </si>
  <si>
    <t>NT B1b(i)(v)</t>
  </si>
  <si>
    <t>B1b(i,v)</t>
  </si>
  <si>
    <t>BirdLife International (2015) Species factsheet: Troglodytes troglodytes. Downloaded fromhttp://www.birdlife.org on 10/12/2015.</t>
  </si>
  <si>
    <t>缺乏趨勢資料。武陵地區資料顯示，族群數量沒有明顯下降趨勢(洪孝宇 私人通訊)。由於對溪流水量與水質敏感，易受汙染與氣候變遷影響，極端氣候的長期效應須注意。</t>
  </si>
  <si>
    <t>八八風災導致高屏溪流域及南部山區大量崩塌，可能大幅影響該地區棲地。預期類似災難事件機率提升。</t>
  </si>
  <si>
    <t xml:space="preserve">BirdLife International (2015) Species factsheet: Cinclus pallasii. Downloaded from http://www.birdlife.org on 13/12/2015. </t>
  </si>
  <si>
    <t>由eBird(2012)紀錄情形懷疑繁殖族群量&gt;10000。</t>
  </si>
  <si>
    <t>特有亞種，依據Birdlife International (2015)分布範圍懷疑台灣族群量不超過全球總量20%。</t>
  </si>
  <si>
    <t>Pycnonotus taivanus Styan, 1893</t>
  </si>
  <si>
    <t>資料來源: BBS Taiwan 2009-2013年監測結果(柯智仁等 2015)並沒有族群數量顯著下降的趨勢。近 30 年來可能因為人類活動範圍的擴張，白頭翁的分布逐漸擴張，導致烏頭翁與白頭翁在花蓮與屏東分布重疊的面積日益擴大，且在重疊區台東縣每年都可見雜交配對現象 (劉小如等，2012)。白頭翁放生至烏頭翁分布範圍內之狀況時有所聞。近期仍為鳥店常見鳥種(林瑞興個人觀察)。劉小如(2003)發現墾丁國家公園附近（枋寮至墾丁）都有發現雜頭翁（墾丁地區有些2003年當時被稱為「烏頭亞型」的個體。楊育昌(2016 私人通訊)調查發現屏東新埤以南至墾丁都有發現雜頭翁，而雜頭翁出現最多在枋山市區附近；在東部方面，雜頭翁從南澳至鳳林（縱谷）、鹽寮（海岸）都有發現，以和平附近雜頭翁最多；而在鯉魚潭、池南、鳳林則有發現依外型判斷為白頭翁的個體（數量很多），應為2015年生殖季之後才放生。因為池南與鄰近的鯉魚潭只有烏、白頭翁而無雜頭翁，故推論是剛剛放生不久尚未雜交，而且放生點應在池南（數十隻）。鳳林則烏、白、雜頭翁皆有，可能是多次放生，有些早期放生個體已和當地烏頭翁進行雜交的結果。綜上，顯示因雜交及放生壓力導致未受基因汙染族群分布範圍縮減壓力仍存在。考量過往分布變遷，懷疑未來分布範圍可能下降15-30%。</t>
  </si>
  <si>
    <t>劉小如(2003)發現墾丁國家公園附近（枋寮至墾丁）都有發現雜頭翁（墾丁地區有些2003年當時被稱為「烏頭亞型」的個體。楊育昌(2016 私人通訊)調查發現屏東新埤以南至墾丁都有發現雜頭翁，而雜頭翁出現最多在枋山市區附近；在東部方面，雜頭翁從南澳至鳳林（縱谷）、鹽寮（海岸）都有發現，以和平附近雜頭翁最多；而在鯉魚潭、池南、鳳林則有發現依外型判斷為白頭翁的個體（數量很多），應為2015年生殖季之後才放生。因為池南與鄰近的鯉魚潭只有烏、白頭翁而無雜頭翁，故推論是剛剛放生不久尚未雜交，而且放生點應在池南（數十隻）。鳳林則烏、白、雜頭翁皆有，可能是多次放生，有些早期放生個體已和當地烏頭翁進行雜交的結果。綜上，顯示因雜交及放生壓力導致未受基因汙染族群分布範圍縮減壓力仍存在。</t>
  </si>
  <si>
    <t>BBS Taiwan 2009-2013年監測結果(柯智仁等 2015)。各種行為引起的雜交問題，可能使得未來族群下降。</t>
  </si>
  <si>
    <t>由eBird(2012)紀錄情形懷疑繁殖族群量&gt;20000。</t>
  </si>
  <si>
    <t>A3ce</t>
  </si>
  <si>
    <t>劉小如(2003)。太魯閣國家公園烏頭翁及白頭翁分佈調查。太魯閣國家公園管理處。</t>
  </si>
  <si>
    <t>B,K,D</t>
  </si>
  <si>
    <t>特有亞種。依據分布面積，本種臺灣族群量應占整體群群量20%以下(BirdLife International 2015)。</t>
  </si>
  <si>
    <t xml:space="preserve">BirdLife International (2015) Species factsheet: Pycnonotus sinensis. Downloaded fromhttp://www.birdlife.org on 13/12/2015. </t>
  </si>
  <si>
    <t>特有亞種。依據分布面積，本種臺灣族群量應占整體群群量201%以下(BirdLife International 2015)。</t>
  </si>
  <si>
    <t xml:space="preserve">BirdLife International (2015) Species factsheet: Hypsipetes leucocephalus. Downloaded fromhttp://www.birdlife.org on 13/12/2015. </t>
  </si>
  <si>
    <t>Ixos amaurotis harterti</t>
  </si>
  <si>
    <t>Hypsipetes amaurotis harterti</t>
  </si>
  <si>
    <t>台灣繁殖族群於蘭嶼、綠島及龜山島普遍。</t>
  </si>
  <si>
    <t>蘭嶼+綠島面積。</t>
  </si>
  <si>
    <t>依據林瑞興觀察經驗，每百公頃以40-100隻估計。占據50公頃。</t>
  </si>
  <si>
    <t>特有亞種。依據分布面積，本種臺灣族群量應占整體群群量1%以下(BirdLife International 2015)。</t>
  </si>
  <si>
    <t>The population is estimated to be increasing following a range expansion into urban areas in Japan during recent decades (del Hoyo et al. 2005).</t>
  </si>
  <si>
    <t>資料來源: BBS Taiwan 2009-2013年監測結果(柯智仁等 2015)。依據丁宗蘇(2014)比較1992, 2014年玉山地區平均密度變化不顯著，海拔分布變化不大。</t>
  </si>
  <si>
    <t>台灣鷦眉</t>
  </si>
  <si>
    <t>資料來源: BBS Taiwan 2009-2013年監測結果(柯智仁等 2015)。依據丁宗蘇(2014)比較1992, 2014年玉山地區平均密度變化不顯著。</t>
  </si>
  <si>
    <t>資料來源: BBS Taiwan 2009-2013年監測結果(柯智仁等 2015)。依據丁宗蘇(2014)比較1992, 2014年玉山地區平均密度變化不顯著。鳥店中不算少見(林瑞興個人觀察)。</t>
  </si>
  <si>
    <t>依據分布面積，本種臺灣族群量應占整體群群量5%以下(BirdLife International 2015)。</t>
  </si>
  <si>
    <t xml:space="preserve">BirdLife International (2015) Species factsheet: Abroscopus albogularis. Downloaded fromhttp://www.birdlife.org on 12/12/2015. </t>
  </si>
  <si>
    <t>由eBird(2012)紀錄情形懷疑度冬與過過境族群量&gt;1000。</t>
  </si>
  <si>
    <t>依據全球分布範圍懷疑族群量應占不超過1%(BirdLIfe International 2015)。</t>
  </si>
  <si>
    <t xml:space="preserve">BirdLife International (2016) Species factsheet: Urosphena squameiceps. Downloaded from http://www.birdlife.org on 29/03/2016. </t>
  </si>
  <si>
    <t>Cettia diphone</t>
  </si>
  <si>
    <t>Horolis diphone</t>
  </si>
  <si>
    <t>台灣缺乏族群趨勢資訊。分類變動大，此處主要探討 H. d. canturians/catans</t>
  </si>
  <si>
    <t>Cettia canturians</t>
  </si>
  <si>
    <t>台灣缺乏族群趨勢資訊。分類變動大，此處主要探討 H. borealis</t>
  </si>
  <si>
    <t>由eBird(2012)紀錄情形懷疑度冬與過過境族群量&gt;10000。</t>
  </si>
  <si>
    <t>依據全球分布範圍懷疑族群量應占不超過5%(BirdLIfe International 2015)。</t>
  </si>
  <si>
    <t>Cettia fortipes robustipes</t>
  </si>
  <si>
    <t>Horonis fortipes robustipes</t>
  </si>
  <si>
    <t>資料來源: BBS Taiwan 2009-2013年監測結果(柯智仁等 2015)。主要威脅不明，注意長期趨勢。</t>
  </si>
  <si>
    <t>特有亞種。依據分布面積，本種臺灣族群量應占整體群群量5%以下(BirdLife International 2015)。</t>
  </si>
  <si>
    <t>BirdLife International (2015) Species factsheet: Cettia fortipes. Downloaded from http://www.birdlife.org on 12/12/2015.</t>
  </si>
  <si>
    <t>Cettia acanthizoides concolor Ogilvie-Grant, 1912</t>
  </si>
  <si>
    <t>Horornis acanthizoides
 concolor</t>
  </si>
  <si>
    <t>資料來源: BBS Taiwan 2009-2013年監測結果(柯智仁等 2015)。依據丁宗蘇(2014)比較1992, 2014年玉山地區海拔分布上下限有顯著上升趨勢，平均密度變化不顯著。</t>
  </si>
  <si>
    <t>NT B1b(i)</t>
  </si>
  <si>
    <t>B1b(i)</t>
  </si>
  <si>
    <t xml:space="preserve">BirdLife International (2015) Species factsheet: Cettia acanthizoides. Downloaded from http://www.birdlife.org on 12/12/2015. </t>
  </si>
  <si>
    <t>由eBird(2012)紀錄情形懷疑度冬+過境族群量&gt;2500</t>
  </si>
  <si>
    <t>方偉宏</t>
  </si>
  <si>
    <t xml:space="preserve">BirdLife International (2016) Species factsheet: Phylloscopus fuscatus. Downloaded from http://www.birdlife.org on 29/03/2016. </t>
  </si>
  <si>
    <t xml:space="preserve">BirdLife International (2016) Species factsheet: Phylloscopus inornatus. Downloaded from http://www.birdlife.org on 29/03/2016. </t>
  </si>
  <si>
    <t>台灣缺乏族群趨勢資訊。(日本/堪察加/極北複合種處理)</t>
  </si>
  <si>
    <t>依據全球分布範圍懷疑族群量應占不超過1%(BirdLIfe International 2015)。台灣度冬+過境數量可能再1-5%。</t>
  </si>
  <si>
    <t xml:space="preserve">BirdLife International (2016) Species factsheet: Phylloscopus borealis. Downloaded from http://www.birdlife.org on 29/03/2016. </t>
  </si>
  <si>
    <t>Phylloscopus ijimae  (Stejneger, 1882)</t>
  </si>
  <si>
    <t>缺乏族群趨勢資訊。臺灣位於主要遷徙路徑上，雖然每年紀錄相當有限，但主要應為觀察與辨識不容易之故。台灣目前無特殊威脅。臺灣推測可能為度冬地之一(BirdLife international 2016, 劉小如等 2012)。繁殖地資料顯示族群數量下降中，主要威脅可能來自繁殖地與度冬地消失的綜合影響，但整體而言，資訊十分缺乏(BirdLife Inernational 2016)。</t>
  </si>
  <si>
    <t>繁殖地資料顯示族群數量下降中(BirdLife Inernational 2016)。</t>
  </si>
  <si>
    <t>紀錄非常有限，然而由遷徙路徑判斷，度冬+過境數量&gt;50。</t>
  </si>
  <si>
    <t>It is estimated to number 2,500-9,999 mature individuals, equating to 3,750-14,999 individuals in total, rounded here to 3,500-15,000 individuals(BirdLife International 2016)。數量估計有高度不確定性，另由於遷徙特性且台灣無特定威脅，降1級。</t>
  </si>
  <si>
    <t xml:space="preserve">BirdLife International (2016) Species factsheet: Phylloscopus ijimae. Downloaded from http://www.birdlife.org on 23/06/2016. </t>
  </si>
  <si>
    <t>由eBird(2012)紀錄情形懷疑度冬+過境族群量&gt;1000。</t>
  </si>
  <si>
    <t>依據全球分布範圍懷疑族群量應占不超過1%(BirdLIfe International 2015)</t>
  </si>
  <si>
    <t xml:space="preserve">BirdLife International (2016) Species factsheet: Acrocephalus bistrigiceps. Downloaded from http://www.birdlife.org on 29/03/2016. </t>
  </si>
  <si>
    <t>Acrocephalus arundinaceus</t>
  </si>
  <si>
    <t>缺乏族群資訊。</t>
  </si>
  <si>
    <t>由eBird(2012)紀錄情形懷疑度冬+過境族群量&gt;5000。</t>
  </si>
  <si>
    <t>Locustella ochotensis</t>
  </si>
  <si>
    <t>台灣缺乏族群趨勢資訊。有可能面臨棲地減少的壓力(BirdLife International 2016)。</t>
  </si>
  <si>
    <t>懷疑棲地因開發而有所減少(BirdLife International 2016)</t>
  </si>
  <si>
    <t>不容易觀察，但由eBird(2012)紀錄情形懷疑度冬與過境族群量&gt;1000。</t>
  </si>
  <si>
    <t>依據全球分布範圍懷疑台灣可能位於主要過境路線，懷疑族群量占不超過5%(BirdLIfe International 2015)</t>
  </si>
  <si>
    <t xml:space="preserve">BirdLife International (2016) Species factsheet: Locustella lanceolata. Downloaded from http://www.birdlife.org on 29/03/2016. </t>
  </si>
  <si>
    <t>台灣叢樹鶯</t>
  </si>
  <si>
    <t>Bradypterus alishanensis</t>
  </si>
  <si>
    <t>資料來源: BBS Taiwan 2009-2013年監測結果(柯智仁等 2015)。依據丁宗蘇(2014)比較1992, 2014年玉山地區海拔分布上下限有顯著上升趨勢，且22年間密度下降0.42，相當於10年下降0.24。</t>
  </si>
  <si>
    <t>BirdLife International (2015) Species factsheet: Cisticola juncidis. Downloaded from http://www.birdlife.orgon 12/12/2015.</t>
  </si>
  <si>
    <t>特有亞種。依據全球分布範圍懷疑族群量應占不超過5%(BirdLIfe International 2015)</t>
  </si>
  <si>
    <t xml:space="preserve">BirdLife International (2015) Species factsheet: Cisticola exilis. Downloaded from http://www.birdlife.org on 12/12/2015. </t>
  </si>
  <si>
    <t xml:space="preserve">Prinia crinigera striata (Swinhoe, 1859) </t>
  </si>
  <si>
    <t>資料來源: BBS Taiwan 2009-2013年監測結果(柯智仁等 2016)。短期趨勢下降，但原因尚待研究。須注意長期趨勢。</t>
  </si>
  <si>
    <t>BBS Taiwan 2009-2014年監測結果(柯智仁等 2016)</t>
  </si>
  <si>
    <t>特有亞種。依據全球分布範圍懷疑族群量應占不超過1%(BirdLIfe International 2015)。6年下降&gt;60%，且族群數量應&gt;10000。</t>
  </si>
  <si>
    <t xml:space="preserve">BirdLife International (2015) Species factsheet: Prinia crinigera. Downloaded from http://www.birdlife.org on 12/12/2015. </t>
  </si>
  <si>
    <t>Prinia flaviventris 
(Delessert, 1840)</t>
  </si>
  <si>
    <t>資料來源: BBS Taiwan 2009-2013年監測結果(柯智仁等 2016)。短期族群下降趨勢明顯，但仍需觀察趨勢狀態。</t>
  </si>
  <si>
    <t>BBS Taiwan 2009-2013年監測結果(柯智仁等 2016)</t>
  </si>
  <si>
    <t>由eBird(2012)紀錄情形懷疑繁殖族群量&gt;&gt;10000。</t>
  </si>
  <si>
    <t>依據全球分布範圍懷疑族群量應占不超過5%(BirdLIfe International 2015)</t>
  </si>
  <si>
    <t xml:space="preserve">BirdLife International (2015) Species factsheet: Prinia flaviventris. Downloaded from http://www.birdlife.orgon 12/12/2015. </t>
  </si>
  <si>
    <t xml:space="preserve">BirdLife International (2015) Species factsheet: Prinia inornata. Downloaded from http://www.birdlife.org on 12/12/2015. </t>
  </si>
  <si>
    <t>Alcippe formosana (Ogilvie-Grant, 1906)</t>
  </si>
  <si>
    <t>依據丁宗蘇(2014)比較1992, 2014年玉山地區海拔分布上下限有顯著上升趨勢，且22年間密度下降0.18，相當於10年下降0.095</t>
  </si>
  <si>
    <t>Paradoxornis webbianus bulomacha (Swinhoe, 1866)</t>
  </si>
  <si>
    <t>Sinosuthora webbiana</t>
  </si>
  <si>
    <t>資料來源: BBS Taiwan 2009-2013年監測結果(柯智仁等 2016)。短期族群下降趨勢明顯，但仍需觀察趨勢狀態。主要威脅可能來自棲地縮減，需進一步研究。</t>
  </si>
  <si>
    <t>依據全球分布範圍懷疑族群量應占不超過5%(BirdLIfe International 2015)。6年下降&gt;60%，且族群數量應&gt;20000。</t>
  </si>
  <si>
    <t xml:space="preserve">BirdLife International (2015) Species factsheet: Paradoxornis webbianus. Downloaded fromhttp://www.birdlife.org on 12/12/2015. </t>
  </si>
  <si>
    <t>Paradoxornis verreauxi morrisoniana</t>
  </si>
  <si>
    <t>Suthora verreauxi</t>
  </si>
  <si>
    <t>依據丁宗蘇(2014)比較1992, 2014年玉山地區密度，發現其海拔分布2600-3200m間，22年間密度顯著上升。</t>
  </si>
  <si>
    <t>資料來源: BBS Taiwan 2009-2013年監測結果(柯智仁等 2015)。近期為鳥店大宗鳥種(林瑞興 個人觀察)。</t>
  </si>
  <si>
    <t>綠繡眼</t>
  </si>
  <si>
    <t>B、D</t>
  </si>
  <si>
    <t>資料來源: BBS Taiwan 2009-2013年監測結果(柯智仁等 2015)。 綠繡眼在台灣非常普遍，整體族群無受脅顧慮。但近年因野生動物保育法的施行，因此本種在野外遭誘捕的情形增多。此外，飼鳥業者亦進口許多外國的繡眼鳥，有可能與台灣原生的綠繡眼雜交，造成非天然的基因交流(劉小如等，2012)。</t>
  </si>
  <si>
    <t>依據BirdLIfe International (2015)，懷疑台灣族群量比例占全球族群量20%以下。訪問族群甚少。</t>
  </si>
  <si>
    <t xml:space="preserve">BirdLife International (2015) Species factsheet: Zosterops japonicus. Downloaded fromhttp://www.birdlife.org on 12/12/2015. </t>
  </si>
  <si>
    <t>Zosterops meyeni batanis</t>
  </si>
  <si>
    <t>台灣僅分布於蘭嶼及綠島，族群數量不明(劉小如等，2012)。依據蘭嶼當地人口述，當地族群有本島人前往獵捕情形(林瑞興)。</t>
  </si>
  <si>
    <t>以蘭嶼+綠島面積為代表。</t>
  </si>
  <si>
    <t>Z. m. batanis 分布蘭嶼、綠島及巴丹島，依據面積台灣族群量懷疑不超過該亞種總族群量之70%。</t>
  </si>
  <si>
    <t>Stachyris ruficeps praecognita</t>
  </si>
  <si>
    <t>Stachyris ruficeps praecognitum</t>
  </si>
  <si>
    <t>資料來源: BBS Taiwan 2009-2013年監測結果(柯智仁等 2015)。近期仍易見於鳥店中(林瑞興 個人觀察)。</t>
  </si>
  <si>
    <t>特有亞種。但依據BirdLIfe International (2015)，懷疑台灣族群量比例占全球族群量20%以下。</t>
  </si>
  <si>
    <t xml:space="preserve">BirdLife International (2015) Species factsheet: Stachyris ruficeps. Downloaded from http://www.birdlife.orgon 12/12/2015. </t>
  </si>
  <si>
    <t>Pomatorhinus ruficollis</t>
  </si>
  <si>
    <t>Pomatorhinus erythrogenys</t>
  </si>
  <si>
    <t>Megapomatorhinus erythrocnemis</t>
  </si>
  <si>
    <t>Alcippe brunnea brunneaus</t>
  </si>
  <si>
    <t>Schoeniparus brunneus</t>
  </si>
  <si>
    <t>特有亞種。但依據BirdLIfe International (2015)，懷疑台灣族群量比例為全球族群量20-70%。</t>
  </si>
  <si>
    <t>BirdLife International (2015) Species factsheet: Alcippe brunnea. Downloaded from http://www.birdlife.orgon 12/12/2015.</t>
  </si>
  <si>
    <t>Alcippe morrisonia</t>
  </si>
  <si>
    <t>資料來源: BBS Taiwan 2009-2013年監測結果(柯智仁等 2016)。近期仍易見於鳥店中(林瑞興 個人觀察)。</t>
  </si>
  <si>
    <t>Garrulax canorus (Linnaeus, 1758)</t>
  </si>
  <si>
    <t>目前無可靠的族群趨勢資料。但根據eBird(2012)資料顯示廣泛分布於金門，東引亦曾有紀錄。無明確受危脅資訊。</t>
  </si>
  <si>
    <t>由eBird(2012)資料顯示，大陸畫眉廣泛分布在金門，金門總面積153平方公里。</t>
  </si>
  <si>
    <t>依據eBird(2012)金門紀錄情形粗略估計。</t>
  </si>
  <si>
    <t>金門僅為連續分布區之極小部分(BirdLife International 2015)。</t>
  </si>
  <si>
    <t>eBird. 2012. eBird: An online database of bird distribution and abundance [web application]. Version 2. eBird, Ithaca, New York. Available: http://www.ebird.org. (Accessed: Date 2012/8/9]).</t>
  </si>
  <si>
    <t xml:space="preserve">BirdLife International (2015) Species factsheet: Garrulax canorus. Downloaded from http://www.birdlife.orgon 12/12/2015. </t>
  </si>
  <si>
    <t>台灣畫眉</t>
  </si>
  <si>
    <t>Garrulax taewanus Swinhoe, 1859</t>
  </si>
  <si>
    <t>D、B、A</t>
  </si>
  <si>
    <t>其棲息環境的面積因經濟開發而大幅縮小，又其亦是寵物鳥的熱門鳥種，獵捕的壓力一直很大。1970年代政府實施全面禁獵之後，喜歡籠鳥者引進大陸亞種畫眉，並將一些不擅鳴唱的雌鳥釋放於野外，結果與台灣畫眉雜交(劉小如等，2012)。1970s畫眉在台灣中低海地區數量應屬普遍(陳炳煌、顏重威 1973，顏重威、陳炳煌1983)，之後可能經歷一段程度不明的族群下降，但近年由BBS的監測結果來看，並無明顯下降的現象。當前與大陸畫眉雜交為目前最大的威脅，Li et al. (2010)建議嚴格的管制大陸畫眉的進口與買賣，且只有昂貴的大陸畫眉雄鳥可允許進口，以避免大陸畫眉持續逸出至野外。有必要持續追蹤雜交情形，以利研判受威脅程度。BBS Taiwan 2009-2013年監測結果(柯智仁等 2015)並無明顯變化，但其結果並未能區分台灣、大陸或雜交畫眉。根據Li et al. (2010) 發表不確定年代捕捉69隻個體，約有20%屬雜交個體；但陳志峰等2013調查由外型判斷至少40%屬中國或雜交個體，顯示雜交情形非常嚴重。由雜交個體比例上升情形，5年有可能台灣畫眉族群降低超過30%，推測3代15年有下降&gt;50%的高風險。</t>
  </si>
  <si>
    <t>BBS Taiwan 2009-2013年監測結果(柯智仁等 2015)並無明顯變化，但其結果並未能區分台灣、大陸或雜交畫眉。根據Li et al. (2010) 發表不確定年代捕捉69隻個體，約有20%屬雜交個體；但陳志峰等2013調查由外型判斷至少40%屬中國或雜交個體，顯示雜交情形非常嚴重。</t>
  </si>
  <si>
    <t>顏重威、陳炳煌。1983。台灣地區新年鳥類調查(1974-1983)。環境科學 3(3):28-58。</t>
  </si>
  <si>
    <t>陳炳煌、顏重威。1973。臺灣森林鳥類之生態調查年度報告（六十一年六月─六十二年五月）。東海大學環境科學研究中心。</t>
  </si>
  <si>
    <t>陳志峰、吳宗睿、唐品琦、黃三元、陳洵一、黃登科。2013。台灣畫眉鳥族群基因漸渗雜交與繁殖性狀調查研究。林務局東勢林區管理處。</t>
  </si>
  <si>
    <t>Li, S.-H., C. K.-L. Yeung, L Han, M. H. Le, C.-x. Wang, P. Ding, and C.-t. Yao. 2010. Genetic introgression between an introduced babbler, the Chinese hwamei Leucodioptron c. canorum, and the endemic Taiwan hwamei L. taewanus: a multiple marker systems analysis. Journal of Avian Biology 41:64-73.</t>
  </si>
  <si>
    <t>BirdLife International. 2015. Garrulax taewanus. The IUCN Red List of Threatened Species 2015: e.T22734473A84645231. http://dx.doi.org/10.2305/IUCN.UK.2015.RLTS.T22734473A84645231.en. Downloaded on 24 May 2016.</t>
  </si>
  <si>
    <t>台灣白喉噪眉</t>
  </si>
  <si>
    <t>Garrulax ruficeps Gould, 1863</t>
  </si>
  <si>
    <t>Ianthocincla ruficeps</t>
  </si>
  <si>
    <t>由於分布零星，BBS 2009-2013仍無法建立趨勢資訊(柯智仁 2016)。偶有獵捕風險。</t>
  </si>
  <si>
    <t>缺乏族群數量資訊，依據方偉宏(2004)懷疑成體數量1000-2500。</t>
  </si>
  <si>
    <t>Garrulax poecilorhynchus</t>
  </si>
  <si>
    <t>Ianthocincla poecilorhyncha</t>
  </si>
  <si>
    <t>資料來源: BBS Taiwan 2009-2013年監測結果，短期族群上升顯著(柯智仁等 2015) 。但依據丁宗蘇(2014)比較1992, 2014年玉山地區海拔分布上下限有顯著上升趨勢，但密度下降。兩者趨勢相當不一致，需特別注意。近期偶見於鳥店(林瑞興個人觀察)。低海拔分布區可能面臨黑喉噪眉的影響。</t>
  </si>
  <si>
    <t>密度趨勢不一。</t>
  </si>
  <si>
    <t>由eBird(2012)紀錄情形懷疑繁殖族群量&gt;2500。</t>
  </si>
  <si>
    <t>台灣噪眉</t>
  </si>
  <si>
    <t>Garrulax morrisonianus</t>
  </si>
  <si>
    <t>資料來源: BBS Taiwan 2009-2013年監測結果(柯智仁等 2015)。近期常見於鳥店(林瑞興個人觀察)。依據丁宗蘇(2014)比較1992, 2014年玉山地區海拔分布略有擴張，但整體族群密度變化不顯著。</t>
  </si>
  <si>
    <t>資料來源: BBS Taiwan 2009-2013年監測結果(柯智仁等 2015)。近期偶見於鳥店(林瑞興個人觀察)。</t>
  </si>
  <si>
    <t>資料來源: BBS Taiwan 2009-2013年監測結果(柯智仁等 2015)。目前為鳥店常見鳥種之一(林瑞興 個人觀察)。依據丁宗蘇(2014)比較1992, 2014年玉山地區海拔分布上限有上升趨勢，但整體族群密度變化不顯著。</t>
  </si>
  <si>
    <t>資料來源: BBS Taiwan 2009-2013年監測結果(柯智仁等 2015)。非主要獵捕鳥種，但偶見伴隨獵捕情形(林瑞興個人觀察)。依據丁宗蘇(2014)比較1992, 2014年玉山地區海拔分布上限有上升趨勢，但整體族群密度變化不顯著。</t>
  </si>
  <si>
    <t>Muscicapa latirostris</t>
  </si>
  <si>
    <t xml:space="preserve">BirdLife International (2016) Species factsheet: Muscicapa dauurica. Downloaded from http://www.birdlife.org on 29/03/2016. </t>
  </si>
  <si>
    <t>由eBird(2012)紀錄情形懷疑過境量&gt;2500。</t>
  </si>
  <si>
    <t xml:space="preserve">BirdLife International (2016) Species factsheet: Muscicapa griseisticta. Downloaded from http://www.birdlife.org on 29/03/2016. </t>
  </si>
  <si>
    <t>BBS Taiwan 2009-2014年監測結果，短期顯著下降0.51(柯智仁等 2016)。但依據丁宗蘇等(2014)，1992, 2014年兩年比較海拔分布上、下限有明顯擴張趨勢，密度相當10年上升0.75。趨勢不一致，須持續注意。</t>
  </si>
  <si>
    <t>資料來源: BBS Taiwan 2009-2014年監測結果(柯智仁等 2016)。年間紀錄波動大。</t>
  </si>
  <si>
    <t>依據全球分布範圍懷疑族群量應占不超過20%(BirdLIfe International 2015)。遷徙性鳥種，存在遷徙移動可能性。</t>
  </si>
  <si>
    <t xml:space="preserve">BirdLife International (2015) Species factsheet: Muscicapa ferruginea. Downloaded fromhttp://www.birdlife.org on 12/12/2015. </t>
  </si>
  <si>
    <t>針對金門、馬祖繁殖族群進行評估。</t>
  </si>
  <si>
    <t>由eBird(2012)紀錄情形懷疑繁殖族群量再250-1000之間。</t>
  </si>
  <si>
    <t>金門僅為連續分布區的極小部分(BirdLife International 2015)。</t>
  </si>
  <si>
    <t xml:space="preserve">BirdLife International (2015) Species factsheet: Copsychus saularis. Downloaded fromhttp://www.birdlife.org on 12/12/2015. </t>
  </si>
  <si>
    <t>Niltava vivida vivida</t>
  </si>
  <si>
    <t>資料來源: BBS Taiwan 2009-2014年監測結果(柯智仁等 2016)。其目前在台灣相當普遍，但由於其羽色亮麗、鳴聲悅人，因此仍有獵捕壓力(劉小如等，2012)。但獵捕是否為主要威脅，尚有疑問。</t>
  </si>
  <si>
    <t>資料來源: BBS Taiwan 2009-2013年監測結果(柯智仁等 2016)</t>
  </si>
  <si>
    <t>依據eBird(2012)觀察資料，懷疑數量&gt;10000。</t>
  </si>
  <si>
    <t>特有亞種。但依據BirdLIfe International (2015)描述其他亞種數量不多，懷疑台灣族群量比例為全球族群量20-70%。</t>
  </si>
  <si>
    <t xml:space="preserve">BirdLife International (2015) Species factsheet: Niltava vivida. Downloaded from http://www.birdlife.org on 12/12/2015. </t>
  </si>
  <si>
    <t>台灣缺乏族群趨勢資訊。偶有獵捕紀錄。</t>
  </si>
  <si>
    <t>依據eBird(2012)觀察資料，懷疑過境數量&gt;1000。</t>
  </si>
  <si>
    <t xml:space="preserve">BirdLife International (2016) Species factsheet: Cyanoptila cyanomelana. Downloaded from http://www.birdlife.org on 29/03/2016. </t>
  </si>
  <si>
    <t>Brachypteryx montana goodfellowi Ogilvie-Grant, 1912</t>
  </si>
  <si>
    <t>資料來源: BBS Taiwan 2009-2014年監測結果，短期下0.07(柯智仁等 2016)。但依據丁宗蘇等(2014)，1992, 2014年兩年比較海拔分布下限有明顯上升趨勢，密度下降0.28，相當於10年下降0.15。雖不為近期非法獵捕對象，但易伴隨被捕捉，但應不是最主要威脅。</t>
  </si>
  <si>
    <t>NT B1b(ii)</t>
  </si>
  <si>
    <t>A2(a); B1b(ii)</t>
  </si>
  <si>
    <t xml:space="preserve">BirdLife International (2015) Species factsheet: Brachypteryx montana. Downloaded fromhttp://www.birdlife.org on 12/12/2015. </t>
  </si>
  <si>
    <t>台灣紫嘯鶇</t>
  </si>
  <si>
    <t>資料來源: BBS Taiwan 2009-2013年監測結果(柯智仁等 2015)。丁宗蘇(2014)比較1992, 2014玉山地區族群海拔分布擴張、密度上升。仍面臨相對嚴重之野外捕捉壓力(林瑞興 個人觀察)。偶見於鳥店販賣之列。</t>
  </si>
  <si>
    <t>僅於馬祖、金門繁殖。於馬祖普遍。</t>
  </si>
  <si>
    <t>以馬祖、金門面積代表。</t>
  </si>
  <si>
    <t>依據eBird(2012)觀察資料，懷疑數量250-500。</t>
  </si>
  <si>
    <t xml:space="preserve">BirdLife International (2015) Species factsheet: Myophonus caeruleus. Downloaded fromhttp://www.birdlife.org on 12/12/2015. </t>
  </si>
  <si>
    <t>Enicurus scouleri fortis Hartert, 1910</t>
  </si>
  <si>
    <t>A、F、I</t>
  </si>
  <si>
    <t>人為因素造成的污染與破壞，以及大量引用溪水作為經濟作物的灌溉之用，使該鳥種的生存備受壓力(劉小如等，2012)。不確定獵捕壓力如何。對溪流水質與水量敏感，易受氣候變遷影響。</t>
  </si>
  <si>
    <t>劉小如(2012)。雖有下降但應未及5年下降20%。</t>
  </si>
  <si>
    <t>依據紀錄分布(eBird 2012)，懷疑成體數量1000-2500。</t>
  </si>
  <si>
    <t>特有亞種。依據全球分布範圍及數量狀況懷疑族群量應占不超過1%(BirdLIfe International 2015)</t>
  </si>
  <si>
    <t>NT B2b(i)</t>
  </si>
  <si>
    <t xml:space="preserve">BirdLife International (2015) Species factsheet: Enicurus scouleri. Downloaded from http://www.birdlife.orgon 12/12/2015. </t>
  </si>
  <si>
    <t>Luscinia calliope</t>
  </si>
  <si>
    <t>台灣缺乏族群趨勢資訊。近年為受歡迎籠養鳥，捕獵壓力大。</t>
  </si>
  <si>
    <t>全球族群數量尚稱穩定(BirdLife International 2016)，但台灣狀況不明。</t>
  </si>
  <si>
    <t>依據紀錄分布(eBird 2012)，懷疑數量&gt;10000。普遍度冬及過境。</t>
  </si>
  <si>
    <t xml:space="preserve">BirdLife International (2016) Species factsheet: Luscinia calliope. Downloaded from http://www.birdlife.org on 29/03/2016. </t>
  </si>
  <si>
    <t>Cinclidium leucurum montium</t>
  </si>
  <si>
    <t>資料來源: BBS Taiwan 2009-2013年監測結果(柯智仁等 2015)。由於野動法保護，目前非主要捕捉對象，但偶爾仍有非法捕捉情形。</t>
  </si>
  <si>
    <t>特有亞種。依據全球分布範圍懷疑族群量應占不超過20%(BirdLIfe International 2015)</t>
  </si>
  <si>
    <t xml:space="preserve">BirdLife International (2015) Species factsheet: Cinclidium leucurum. Downloaded fromhttp://www.birdlife.org on 12/12/2015. </t>
  </si>
  <si>
    <t>依據分布紀錄(eBird 2012)，度冬+過境懷疑&gt;2501。</t>
  </si>
  <si>
    <t xml:space="preserve">BirdLife International (2016) Species factsheet: Tarsiger cyanurus. Downloaded from http://www.birdlife.org on 29/03/2016. </t>
  </si>
  <si>
    <t>白眉林鴝</t>
  </si>
  <si>
    <t>但依據丁宗蘇等(2014)，1992, 2014年兩年比較海拔分布上、下限有擴張趨勢。過去曾發現過與栗背林鴝雜交(劉小如等，2012)，但如果真有雜交，情形亦極為罕見。</t>
  </si>
  <si>
    <t>以BBS資料估算之分布範圍，偏向繁殖季分布範圍。</t>
  </si>
  <si>
    <t>依據丁宗蘇等(2014)研究海拔分布上、下限呈現擴張的趨勢。</t>
  </si>
  <si>
    <t xml:space="preserve">BirdLife International (2015) Species factsheet: Tarsiger indicus. Downloaded from http://www.birdlife.orgon 12/12/2015. </t>
  </si>
  <si>
    <t>資料來源: BBS Taiwan 2009-2014年監測結果(柯智仁等 2016)，短期下降趨勢明顯(2009-2014下降0.45)。但依據丁宗蘇等(2014)，1992, 2014年兩年比較海拔分布上限有上升趨勢，但密度並無下降。族群趨勢不一致。近期直接威脅為獵捕，在道路易及的高海拔地區，獵捕不罕見。</t>
  </si>
  <si>
    <t>依據丁宗蘇等(2014)研究海拔分布上限有上升的趨勢。</t>
  </si>
  <si>
    <t>依據分布紀錄(eBird 2012)，懷疑&gt;20000</t>
  </si>
  <si>
    <t>依據分布紀錄(eBird 2012)，懷疑過境數量&gt;1000</t>
  </si>
  <si>
    <t xml:space="preserve">BirdLife International (2016) Species factsheet: Ficedula narcissina. Downloaded from http://www.birdlife.org on 29/03/2016. </t>
  </si>
  <si>
    <t>依據分布紀錄，懷疑過境數量&gt;1000</t>
  </si>
  <si>
    <t xml:space="preserve">BirdLife International (2016) Species factsheet: Ficedula mugimaki. Downloaded from http://www.birdlife.org on 29/03/2016. </t>
  </si>
  <si>
    <t>丁宗蘇(2014)比較1992, 2014玉山地區族群密度上升。仍面臨相對嚴重之野外捕捉壓力(林瑞興 個人觀察)。</t>
  </si>
  <si>
    <t>OAOO、OEOO: BBS Taiwan 2009-2014。 PEOO (Wu et al. 2014)。</t>
  </si>
  <si>
    <t>丁宗蘇(2014)比較1992, 2014玉山地區族群密度上升。</t>
  </si>
  <si>
    <t>依據紀錄分布(eBird 2012)，懷疑數量&gt;2500</t>
  </si>
  <si>
    <t xml:space="preserve">BirdLife International (2015) Species factsheet: Ficedula hyperythra. Downloaded fromhttp://www.birdlife.org on 11/12/2015. </t>
  </si>
  <si>
    <t>Rhyacornis fuliginosa affinis</t>
  </si>
  <si>
    <t>Phoenicurus fuliginosus</t>
  </si>
  <si>
    <t>資料來源: BBS Taiwan 2009-2013年監測結果(柯智仁等 2015) 。台灣中低海拔山區溪流水域的留鳥，在適當的棲息環境內，數量普遍易見。其最主要的生存壓力來自人為的獵捕(劉小如等，2012)。曾經為重要寵物鳥種，雛鳥面臨嚴重獵捕壓力，但至少近5年已減緩(林瑞興 個人觀察)。</t>
  </si>
  <si>
    <t xml:space="preserve">BirdLife International (2015) Species factsheet: Rhyacornis fuliginosa. Downloaded fromhttp://www.birdlife.org on 11/12/2015. </t>
  </si>
  <si>
    <t>台灣缺乏族群趨勢資訊。為相當受歡迎的籠養鳥，獵捕壓力大(個人觀察)。</t>
  </si>
  <si>
    <t>依據分布面積(BirdLIfe International 2015)，懷疑台灣台灣數量占全球&lt;1%。</t>
  </si>
  <si>
    <t xml:space="preserve">BirdLife International (2016) Species factsheet: Phoenicurus auroreus. Downloaded from http://www.birdlife.org on 29/03/2016. </t>
  </si>
  <si>
    <t>藍磯鶇在台灣的繁殖族群數量稀少，缺乏足夠的資料做為保育的評估(劉小如等，2012)。為極受歡迎與高價的鳴禽，獵捕壓力極大(林瑞興 個人觀察)。此外，不確定巢位是否因如八哥外來種的影響。須注意繁殖族群野外狀況。</t>
  </si>
  <si>
    <t>依據2009-2014 BBS Taiwan 資料，記錄到的樣區比例由約8-9%下降至6%。</t>
  </si>
  <si>
    <t>依據eBird (2012) 2013-2015 6-9月紀錄分布，懷疑繁殖數量在2500-10000。</t>
  </si>
  <si>
    <t>依據BirdLife International (2015)的分布和數量估計，台灣繁殖族群比例應不到全球1%。</t>
  </si>
  <si>
    <t xml:space="preserve">BirdLife International (2015) Species factsheet: Monticola solitarius. Downloaded fromhttp://www.birdlife.org on 11/12/2015. </t>
  </si>
  <si>
    <t>為極受歡迎與高價的鳴禽，獵捕壓力極大。</t>
  </si>
  <si>
    <t>eBird</t>
  </si>
  <si>
    <t>eBird 冬季分布顯示全島低海拔廣泛分布。</t>
  </si>
  <si>
    <t>依據eBird (2012) 2013-2015 12-2紀錄分布，配合NYBC 2014-15(林大利 2014, 2015) 數鳥紀錄都有100隻左右，懷疑度冬數量應&gt;5000。</t>
  </si>
  <si>
    <t>Saxicola torquatus</t>
  </si>
  <si>
    <t>Saxicola maurus</t>
  </si>
  <si>
    <t>依據eBird (2012) 近年紀錄，懷疑數量&gt;5000。</t>
  </si>
  <si>
    <t>依據分布面積(BirdLife International 2016)，懷疑台灣台灣數量占全球&lt;1%。</t>
  </si>
  <si>
    <t xml:space="preserve">BirdLife International (2016) Species factsheet: Saxicola torquatus. Downloaded from http://www.birdlife.org on 29/03/2016. </t>
  </si>
  <si>
    <t>數量也許些微下降，但程度不明(BirdLife International 2016)。</t>
  </si>
  <si>
    <t>依據近年紀錄eBird (2012) ，懷疑數量&gt;10000。</t>
  </si>
  <si>
    <t>BirdLife International (2016) Species factsheet: Zoothera dauma. Downloaded from http://www.birdlife.org on 29/03/2016.</t>
  </si>
  <si>
    <t>T</t>
  </si>
  <si>
    <t>缺乏族群趨勢。偶爾可見非刻意捕捉。整體而言，了解甚少，但尚無明顯威脅。</t>
  </si>
  <si>
    <t>近年觀測逐漸增加，雖主要可能為辨識能力提升，但至少沒有顯著減少的趨勢。</t>
  </si>
  <si>
    <t>依據近年紀錄eBird (2012) 和海拔分布，懷疑數量&gt;2500。</t>
  </si>
  <si>
    <t>BirdLife International. 2012. Zoothera dauma. The IUCN Red List of Threatened Species 2012: e.T22733687A40028624. http://dx.doi.org/10.2305/IUCN.UK.2012-1.RLTS.T22733687A40028624.en. Downloaded on 24 May 2016.</t>
  </si>
  <si>
    <t>依據分布紀錄eBird (2012) ，懷疑數量&lt;1000。</t>
  </si>
  <si>
    <t>依據分布與紀錄(BirdLife International 2016) ，懷疑台灣台灣數量占全球&lt;1%。台灣非主要度冬地，降級2。</t>
  </si>
  <si>
    <t xml:space="preserve">BirdLife International (2016) Species factsheet: Turdus hortulorum. Downloaded from http://www.birdlife.org on 29/03/2016. </t>
  </si>
  <si>
    <t xml:space="preserve">BirdLife International (2016) Species factsheet: Turdus cardis. Downloaded from http://www.birdlife.org on 29/03/2016. </t>
  </si>
  <si>
    <t>黑鶇(中國)</t>
  </si>
  <si>
    <t>以金門繁殖族群為評估對象。缺乏繁殖族群資訊。</t>
  </si>
  <si>
    <t>以金門島為分布範圍。</t>
  </si>
  <si>
    <t xml:space="preserve">BirdLife International (2015) Species factsheet: Turdus merula. Downloaded from http://www.birdlife.org on 11/12/2015. </t>
  </si>
  <si>
    <t>Turdus poliocephalus niveiceps (Hellmayr, 1919)</t>
  </si>
  <si>
    <t>台灣的族群數量不普遍，對其生態習性仍了解不多(劉小如等，2012)。偶爾被獵捕。需特別注意族群趨勢。</t>
  </si>
  <si>
    <t>資訊不足</t>
  </si>
  <si>
    <t>依據紀錄分布情形(eBird 2012)，懷疑數量1000-2500</t>
  </si>
  <si>
    <t>特有亞種。缺乏全球該鳥種族群資料，但以分布範圍懷疑台灣族群比例不及5%(BirdLife International 2015)。</t>
  </si>
  <si>
    <t>NT B1C(ii) B2C(i)</t>
  </si>
  <si>
    <t>B1C(ii); B2C(i); D1</t>
  </si>
  <si>
    <t>BirdLife International (2015) Species factsheet: Turdus poliocephalus. Downloaded fromhttp://www.birdlife.org on 10/12/2015.</t>
  </si>
  <si>
    <t>依據紀錄(eBird 2012)，懷疑度冬+過境&gt;10000。</t>
  </si>
  <si>
    <t xml:space="preserve">BirdLife International (2016) Species factsheet: Turdus obscurus. Downloaded from http://www.birdlife.org on 29/03/2016. </t>
  </si>
  <si>
    <t xml:space="preserve">BirdLife International (2016) Species factsheet: Turdus pallidus. Downloaded from http://www.birdlife.org on 29/03/2016. </t>
  </si>
  <si>
    <t xml:space="preserve">BirdLife International (2016) Species factsheet: Turdus chrysolaus. Downloaded from http://www.birdlife.org on 29/03/2016. </t>
  </si>
  <si>
    <t>BirdLife International (2016) Species factsheet: Turdus naumanni. Downloaded from http://www.birdlife.org on 29/03/2016.</t>
  </si>
  <si>
    <t>台灣缺乏族群趨勢資訊。BirdLife International (2016)的分類處理仍未將斑點鶇與紅尾鶇分開。</t>
  </si>
  <si>
    <t>依據分布面積，懷疑台灣台灣數量占全球&lt;1%。</t>
  </si>
  <si>
    <t>Acridotheres cristatellus formosanus Hartert, 1912</t>
  </si>
  <si>
    <t>依據黃正宇(2012)分析中華鳥會紀錄2000-2010台灣八哥發現機率變化估計族群下降比率。目前其生態區間受到外來種八哥的入侵(劉小如等，2012)。推測可能也有亞種間雜交問題，待證實。另亞種有效性亦須要考慮。可能仍有獵捕壓力。</t>
  </si>
  <si>
    <t>近10年族群雖不多，但至少北部族群尚稱穩定。</t>
  </si>
  <si>
    <t>依據中華鳥會資料庫分析，1995年之後明顯下降，近期趨穩定(黃正宇 2012、王麗婷 2013)。</t>
  </si>
  <si>
    <t>依據2013-2016紀錄(eBird 2012)，懷疑2500-20000。</t>
  </si>
  <si>
    <t>EN A2be</t>
  </si>
  <si>
    <t>A2be</t>
  </si>
  <si>
    <t>王麗婷。2013。台灣原生八哥與外來種八哥時空分布動態與棲地模式之研究。中國文化大學景觀學系碩士論文。</t>
  </si>
  <si>
    <t>Acridotheres cristatellus</t>
  </si>
  <si>
    <t>針對金門指名亞種評估。1989-2010年，金門八哥族群上升約96.5%(許育誠 2010)。</t>
  </si>
  <si>
    <t>金門近10年皆普遍。</t>
  </si>
  <si>
    <t>族群增加(許育誠 2010)。</t>
  </si>
  <si>
    <t>金門為繁殖分布範圍極小部分(Birdlife International (2015)，懷疑族群量應不超過5%。</t>
  </si>
  <si>
    <t>BirdLife International (2015) Species factsheet: Acridotheres cristatellus. Downloaded fromhttp://www.birdlife.org on 10/12/2015.</t>
  </si>
  <si>
    <t>Sturnus nigricollis</t>
  </si>
  <si>
    <t>僅針對金門繁殖族群進行評估，缺乏族群趨勢資料。</t>
  </si>
  <si>
    <t>諮詢吳建龍、林暐倫粗略估計。</t>
  </si>
  <si>
    <t>金門為繁殖分布範圍極小部分，依據Birdlife International (2015)整體族群趨勢上升。</t>
  </si>
  <si>
    <t xml:space="preserve">BirdLife International (2015) Species factsheet: Sturnus nigricollis. Downloaded from http://www.birdlife.orgon 10/12/2015. </t>
  </si>
  <si>
    <t>Sturnus philippensis</t>
  </si>
  <si>
    <t>Sturnia philippensis</t>
  </si>
  <si>
    <t>全球趨勢不甚確定(BirdLife International 2016)。</t>
  </si>
  <si>
    <t>依據紀錄分布(eBird 2012)，懷疑過境+度冬數量&gt;1000</t>
  </si>
  <si>
    <t xml:space="preserve">BirdLife International (2016) Species factsheet: Sturnus philippensis. Downloaded from http://www.birdlife.org on 29/03/2016. </t>
  </si>
  <si>
    <t>Sturnus sinensis</t>
  </si>
  <si>
    <t>台灣缺乏族群趨勢資訊，單依據近年紀錄度冬數量不少。</t>
  </si>
  <si>
    <t>依據紀錄分布(eBird 2012)，懷疑過境+度冬數量&gt;5000</t>
  </si>
  <si>
    <t xml:space="preserve">BirdLife International (2016) Species factsheet: Sturnus sinensis. Downloaded from http://www.birdlife.org on 29/03/2016. </t>
  </si>
  <si>
    <t>Sturnus sericeus</t>
  </si>
  <si>
    <t xml:space="preserve">BirdLife International (2016) Species factsheet: Sturnus sericeus. Downloaded from http://www.birdlife.org on 29/03/2016. </t>
  </si>
  <si>
    <t>Sturnus cineraceus</t>
  </si>
  <si>
    <t>全球亦缺乏趨勢資訊(BirdLife Interantional 2016)。</t>
  </si>
  <si>
    <t xml:space="preserve">BirdLife International (2016) Species factsheet: Sturnus cineraceus. Downloaded from http://www.birdlife.org on 29/03/2016. </t>
  </si>
  <si>
    <t>Dicaeum concolor uchidai</t>
  </si>
  <si>
    <t>Dicaeum minullum</t>
  </si>
  <si>
    <t>缺乏族群趨勢資料</t>
  </si>
  <si>
    <t>柯智仁分析 2009-2014 BBS Taiwan，族群未有明顯的下降趨勢(柯智仁 私人通訊)。</t>
  </si>
  <si>
    <t>依據近年紀錄分布(2012)，懷疑數量&gt;2500。</t>
  </si>
  <si>
    <t>特有亞種。種層級而言，依據BirdLife International (2015)分布範圍估計台灣族群應占全球族群量20%以下。</t>
  </si>
  <si>
    <t xml:space="preserve">BirdLife International (2015) Species factsheet: Dicaeum concolor. Downloaded from http://www.birdlife.orgon 10/12/2015. </t>
  </si>
  <si>
    <t>資料來源: BBS Taiwan 2009-2014年監測結果(柯智仁等 2016)。監測結果不一致。</t>
  </si>
  <si>
    <t>依據近年紀錄分布(eBird 2012)，懷疑數量&gt;10000</t>
  </si>
  <si>
    <t xml:space="preserve">BirdLife International (2015) Species factsheet: Dicaeum ignipectus. Downloaded fromhttp://www.birdlife.org on 10/12/2015. </t>
  </si>
  <si>
    <t>Prunella collaris fennelli Deignan, 1964</t>
  </si>
  <si>
    <t>根據丁宗蘇(2014) 比較1992、2014玉山地區海拔分布與密度資料，海拔分布上下限均上升顯著，且密度平均值下降0.36，等於10年下降0.20。另近年仍見遭捕捉販賣情形(林瑞興 個人觀察)。</t>
  </si>
  <si>
    <t>依據丁宗蘇(2014)研究結果。</t>
  </si>
  <si>
    <t>依據丁宗蘇(2014)研究結果。，未來族群數量預測容易受氣候變遷影響。</t>
  </si>
  <si>
    <t>基於棲地特殊性以及紀錄分布情形(eBird 2012)，推測數量1000-2500。</t>
  </si>
  <si>
    <t>特有亞種。種層級而言，依據BirdLife International (2015)估計全球至少61萬隻，台灣族群應占全球族群量約1%。</t>
  </si>
  <si>
    <t>NT A2(a), A3(a)</t>
  </si>
  <si>
    <t xml:space="preserve">BirdLife International (2015) Species factsheet: Prunella collaris. Downloaded from http://www.birdlife.orgon 10/12/2015. </t>
  </si>
  <si>
    <t>Motacilla flava</t>
  </si>
  <si>
    <t>全球族群中等程度下降(BirdLife Interantional 2016)</t>
  </si>
  <si>
    <t>依據記錄(eBird 2012)度冬+過境懷疑&gt;10000</t>
  </si>
  <si>
    <t xml:space="preserve">BirdLife International (2016) Species factsheet: Motacilla flava. Downloaded from http://www.birdlife.org on 29/03/2016. </t>
  </si>
  <si>
    <t>全球成體估計2,220,000-4,800,000(BirdLife International 2016) ，依據分布與紀錄台灣數量占全球&lt;1%。</t>
  </si>
  <si>
    <t xml:space="preserve">BirdLife International (2016) Species factsheet: Motacilla cinerea. Downloaded from http://www.birdlife.org on 29/03/2016. </t>
  </si>
  <si>
    <t>白鶺鴒(白面)</t>
  </si>
  <si>
    <t>Motacilla alba leucopsis</t>
  </si>
  <si>
    <t>無族群變遷資料。林瑞興觀察其為偶見的寵物鳥種。</t>
  </si>
  <si>
    <t>由於調查資料無法適當區別亞種，但由繁殖期間廣泛零散分布狀況懷疑數量至少10000以上。</t>
  </si>
  <si>
    <t>本種全球估計族群量1億6千萬(BirdLife International 2015)，亞種層級依據分布範圍估計不超過20%。</t>
  </si>
  <si>
    <t xml:space="preserve">BirdLife International (2015) Species factsheet: Motacilla alba. Downloaded from http://www.birdlife.org on 10/12/2015. </t>
  </si>
  <si>
    <t>普遍冬候及過境，懷疑數量&gt;10000</t>
  </si>
  <si>
    <t>本種全球估計族群量1億6千萬(BirdLife International 2015)。</t>
  </si>
  <si>
    <t>依據記錄(eBird 2012)度冬+過境懷疑&gt;5000</t>
  </si>
  <si>
    <t xml:space="preserve">BirdLife International (2016) Species factsheet: Anthus richardi. Downloaded from http://www.birdlife.org on 29/03/2016. </t>
  </si>
  <si>
    <t>依據記錄(eBird 2012)度冬+過境懷疑&gt;10000。</t>
  </si>
  <si>
    <t xml:space="preserve">BirdLife International (2016) Species factsheet: Anthus hodgsoni. Downloaded from http://www.birdlife.org on 29/03/2016. </t>
  </si>
  <si>
    <t>依據記錄(eBird 2012)過境懷疑&gt;2500。</t>
  </si>
  <si>
    <t>全球成體估計近100萬 ，依據分布與紀錄台灣數量占全球&lt;1%。</t>
  </si>
  <si>
    <t xml:space="preserve">BirdLife International (2016) Species factsheet: Anthus gustavi. Downloaded from http://www.birdlife.org on 29/03/2016. </t>
  </si>
  <si>
    <t xml:space="preserve">BirdLife International (2016) Species factsheet: Anthus cervinus. Downloaded from http://www.birdlife.org on 29/03/2016. </t>
  </si>
  <si>
    <t>依據記錄(eBird 2012)過境懷疑&gt;250。</t>
  </si>
  <si>
    <t xml:space="preserve">BirdLife International (2016) Species factsheet: Anthus rubescens. Downloaded from http://www.birdlife.org on 29/03/2016. </t>
  </si>
  <si>
    <t>依據記錄(eBird 2012)過境懷疑&gt;1000。</t>
  </si>
  <si>
    <t xml:space="preserve">BirdLife International (2016) Species factsheet: Emberiza tristrami. Downloaded from http://www.birdlife.org on 29/03/2016. </t>
  </si>
  <si>
    <t xml:space="preserve">BirdLife International (2016) Species factsheet: Emberiza chrysophrys. Downloaded fromhttp://www.birdlife.org on 29/03/2016. </t>
  </si>
  <si>
    <t>依據記錄(eBird 2012)度冬+過境懷疑&gt;2500。</t>
  </si>
  <si>
    <t xml:space="preserve">BirdLife International (2016) Species factsheet: Emberiza pusilla. Downloaded from http://www.birdlife.org on 29/03/2016. </t>
  </si>
  <si>
    <t>依據記錄(eBird 2012)過境懷疑&lt;1000。</t>
  </si>
  <si>
    <t xml:space="preserve">BirdLife International (2016) Species factsheet: Emberiza elegans. Downloaded from http://www.birdlife.org on 29/03/2016. </t>
  </si>
  <si>
    <t>Emberiza aureola Pallas, 1773</t>
  </si>
  <si>
    <t>全球因獵捕壓力，近年經歷巨幅的族群下降(- 84.3–94.7%, 1980-2013)(Kamp et al. 2015)，約等同於10年下降-50%，趨勢沒有減緩或停止現象。台灣屬過境，懷疑趨勢類似。但在台灣並無明顯的獵捕壓力。</t>
  </si>
  <si>
    <t>全球因獵捕壓力，近年經歷巨幅的族群下降(- 84.3–94.7%, 1980-2013)(Kamp et al. 2015)，台灣屬過境，懷疑趨勢類似。</t>
  </si>
  <si>
    <t>依據紀錄和分布範圍，台灣數量占全球&lt;1%。基於全球族群下降趨勢與台灣連動性，本種雖屬遷徙鳥種，但不降級。</t>
  </si>
  <si>
    <t xml:space="preserve">BirdLife International (2016) Species factsheet: Emberiza aureola. Downloaded from http://www.birdlife.org on 29/03/2016. </t>
  </si>
  <si>
    <t>銹鵐</t>
  </si>
  <si>
    <t>繁殖地族群數量尚稱穩定(BirdLife International 2016)。</t>
  </si>
  <si>
    <t xml:space="preserve">BirdLife International (2016) Species factsheet: Emberiza rutila. Downloaded from http://www.birdlife.org on 29/03/2016. </t>
  </si>
  <si>
    <t>Emberiza sulphurata Temminck &amp; Schlegel, 1848</t>
  </si>
  <si>
    <t>缺乏趨勢資訊。臺灣偶爾遭誤捕。世代長度參考(BirdLife Interantional 2012)。</t>
  </si>
  <si>
    <t>繁殖地族群數量下降(BirdLife International 2016)。下降趨勢應未達2代或5年20%。</t>
  </si>
  <si>
    <t>依據記錄(eBird 2012)度冬+過境懷疑&lt;1000。</t>
  </si>
  <si>
    <t>全球成體估計 c.2,500-9,999全球成體估計，台灣位於主要遷徙路徑，數量懷疑&lt;20%。臺灣可能為重要過境地點，數量比例不低。考量台灣族群比例與連動性，本種不降級處理。</t>
  </si>
  <si>
    <t>BirdLife International (2016) Species factsheet: Emberiza sulphurata. Downloaded from http://www.birdlife.org on 29/03/2016.</t>
  </si>
  <si>
    <t>BirdLife International. 2012. Emberiza sulphurata. The IUCN Red List of Threatened Species 2012: e.T22720996A39912645. http://dx.doi.org/10.2305/IUCN.UK.2012-1.RLTS.T22720996A39912645.en. Downloaded on 24 May 2016.</t>
  </si>
  <si>
    <t>黑臉鵐</t>
  </si>
  <si>
    <t>缺乏趨勢資訊。全球族群趨勢尚稱穩定(BirdLife International 2016)。偶有刻意或非刻意捕捉壓力。</t>
  </si>
  <si>
    <t>全球族群趨勢尚稱穩定(BirdLife Internatinal 2016)。</t>
  </si>
  <si>
    <t xml:space="preserve">BirdLife International (2016) Species factsheet: Emberiza spodocephala. Downloaded from http://www.birdlife.org on 28/03/2016. </t>
  </si>
  <si>
    <t>缺乏趨勢資訊。全球族群趨勢尚稱穩定(BirdLife International 2016)</t>
  </si>
  <si>
    <t>台灣狀況不明，歐洲長期族群趨勢略有下降(&lt;30%)(BirdLife Intrantional 2016)。</t>
  </si>
  <si>
    <t>全球族群量估計39,000,000-66,000,000，台灣依據分布面積與紀錄應占全球族群量1%以下。台灣過境或度冬族群波動性大。</t>
  </si>
  <si>
    <t xml:space="preserve">BirdLife International (2016) Species factsheet: Fringilla montifringilla. Downloaded from http://www.birdlife.org on 28/03/2016. </t>
  </si>
  <si>
    <t>Pyrrhula nipalensis uchidae</t>
  </si>
  <si>
    <t>資料來源: BBS Taiwan 2009-2013年監測結果(柯智仁等 2015)。另根據丁宗蘇(2014) 比較1992、2014玉山地區海拔分布與密度資料，海拔分布上下限均明顯擴張且密度上升。偶有被捕捉販賣(王穎 2010)。</t>
  </si>
  <si>
    <t>OAOO、OEOO: BBS Taiwan 2009-2014。PEOO (Wu et al. 2014)。</t>
  </si>
  <si>
    <t>根據丁宗蘇(2014) 比較1992、2014玉山地區海拔分布與密度資料，海拔分布上下限均明顯擴張且密度上升</t>
  </si>
  <si>
    <t>依據紀錄(eBird 2012)，由於紀錄不甚普遍且移動能力強，懷疑數量2500-10000。</t>
  </si>
  <si>
    <t>特有亞種。種層級而言，缺乏全球族群估計數據(BirdLife International 2015)，但依據分布面積推測台灣族群占全球族群量20%以下。</t>
  </si>
  <si>
    <t>Pyrrhula erythaca owstoni (Rothschild and Hartert, 1907)</t>
  </si>
  <si>
    <t>資料來源: BBS Taiwan 2009-2014年監測結果(柯智仁等 2016)，5年下降60%，短期族群下降趨勢顯著。另根據丁宗蘇(2014) 比較1992、2014玉山地區海拔分布與密度資料，海拔分布上下限均上升顯著，且密度平均值下降0.57，等於10年下降0.34。除氣候變遷影響外，無明確受脅因素。偶有被捕捉販賣(王穎 2010)。</t>
  </si>
  <si>
    <t>分布於高海拔，海拔分布已明顯上升(丁宗蘇 2014)。</t>
  </si>
  <si>
    <t>依據BBS Taiwan 2009-2014年監測結果(柯智仁等 2016)與玉山1992-2014年密度比較(丁宗蘇 2014)。預期明顯受氣候變遷影響。</t>
  </si>
  <si>
    <t>特有亞種。種層級而言，缺乏全球族群估計數據(BirdLife International 2015)，但台灣族群應占全球族群量20%以下。</t>
  </si>
  <si>
    <t>VU A2a, A3a</t>
  </si>
  <si>
    <t xml:space="preserve">BirdLife International (2015) Species factsheet: Pyrrhula erythaca. Downloaded from http://www.birdlife.orgon 09/08/2015. </t>
  </si>
  <si>
    <t>台灣朱雀</t>
  </si>
  <si>
    <t>Carpodacus formosanus Ogilvie-Grant 1911</t>
  </si>
  <si>
    <t>資料來源: BBS Taiwan 2009-2013年監測結果(柯智仁等 2015)。僅分布高海拔地區，屬於易受暖化影響鳥種，根據丁宗蘇(2014) 比較1992、2014玉山地區海拔分布與密度資料，海拔分布上升但密度沒有下降情形。捕捉販賣(王穎 2010)情形不罕見(林瑞興 個人觀察)。</t>
  </si>
  <si>
    <t>依據丁宗蘇(2014)研究，海拔分布有向上提升趨勢，但下限未見明顯上升。</t>
  </si>
  <si>
    <t>高海拔廣泛分布，由棲地面積約3000平方公里保守估計族群數量。</t>
  </si>
  <si>
    <t>Carduelis sinica (Linnaeus, 1766)</t>
  </si>
  <si>
    <t>於金門及馬祖有少數繁殖族群(Ding et al. 2014)，但仍無族群變遷資訊。偶有刻意或非刻意捕捉壓力。</t>
  </si>
  <si>
    <t>OEOO 以金門及南北竿島總面積為代表。</t>
  </si>
  <si>
    <t>沒有分布範圍縮小的證據。</t>
  </si>
  <si>
    <t>參考eBird金門、馬祖6-7月觀察資料粗估(eBird 2012)。諮詢吳建龍、林暐倫金門數量。金門繁殖數量100-300。另考慮度冬與過境數量，合計&gt;1000。</t>
  </si>
  <si>
    <t>Carduelis spinus</t>
  </si>
  <si>
    <t>全球族群趨勢尚稱穩定(BirdLife International 2016)。</t>
  </si>
  <si>
    <t>依據紀錄(eBird 2012)，懷疑過境與度冬數量雖波動性大，但&gt;1000。</t>
  </si>
  <si>
    <t>全球族群量估計31,900,000-72,000,000，台灣依據分布面積與紀錄應占全球族群量1%以下。台灣過境或度冬族群波動性大。</t>
  </si>
  <si>
    <t xml:space="preserve">BirdLife International (2016) Species factsheet: Carduelis spinus. Downloaded from http://www.birdlife.org on 28/03/2016. </t>
  </si>
  <si>
    <t>Eophona migratoria Hartert, 1903</t>
  </si>
  <si>
    <t>在台灣於金門及馬祖有少數繁殖族群(Ding et al. 2014)，但仍無族群變遷資訊。</t>
  </si>
  <si>
    <t>參考eBird金門、馬祖6-7月觀察資料粗估(eBird 2012)。諮詢吳建龍、林暐倫金門數量。金門繁殖數量100-300。另考慮度冬與過境數量，合計250-1000。</t>
  </si>
  <si>
    <t>Passer rutilans (Temminck, 1836)</t>
  </si>
  <si>
    <t>G,A</t>
  </si>
  <si>
    <t>在台灣的數量稀少，目前其棲地多為中低海拔山區的村落，隨著開發而入侵的麻雀，會使山麻雀更加不易生存(劉小如等，2012)。由過往40年的紀錄顯示，某些已知的分布地點產生明顯的數量減少或消失的情形，但也有新發現的分布地點(溫唯佳、蔡若詩 2015)。偶有被捕捉販賣(王穎 2010)。</t>
  </si>
  <si>
    <t>由以往谷關、武陵、霧社地區、拉拉山及近期霧台族群消失或分布改變推測(溫唯佳、蔡若詩 2015)。</t>
  </si>
  <si>
    <t>近期霧台族群消失或分布改變推測，可能有嚴重變動的現象，但是否達到標準仍不明(溫唯佳、蔡若詩 2015)。但懷疑未來在極端氣候影響下，未來50年內，占據面積波動性相當大。</t>
  </si>
  <si>
    <t>參考eBird 分布資料與最大量資訊(eBird 2012; 溫唯佳、蔡若詩 2015)。</t>
  </si>
  <si>
    <t>也許有極少量的度冬族群(溫唯佳、蔡若詩 2015)。</t>
  </si>
  <si>
    <t>EN B2b(iii)+c(ii)</t>
  </si>
  <si>
    <t>EN C2a(i)</t>
  </si>
  <si>
    <t>B2b(iii)+c(ii); C2a(i)</t>
  </si>
  <si>
    <t>Passer montanus (Linnaeus, 1758)</t>
  </si>
  <si>
    <t>資料來源: BBS Taiwan 2009-2013年監測結果(柯智仁等 2015)。近期有族群下降的趨勢，尤其是北部地區。為遭捕捉販賣的常見鳥種之ㄧ(王穎 2010)。</t>
  </si>
  <si>
    <t>沒有明顯下降證據</t>
  </si>
  <si>
    <t>沒有明顯證據</t>
  </si>
  <si>
    <t>由BBS資料估計。</t>
  </si>
  <si>
    <t>依據eBird(2012)分布紀錄，台灣族群量不超過該種全球族群量1%。</t>
  </si>
  <si>
    <t>Lonchura striata (Linnaeus, 1766)</t>
  </si>
  <si>
    <t>資料來源: BBS Taiwan 2009-2013年監測結果(柯智仁等 2015)。沒有明顯族群衰減的趨勢。偶有被捕捉販賣(王穎 2010)。</t>
  </si>
  <si>
    <t>依據eBird(2012)分布紀錄，台灣族群量不超過該種全球族群量20%。</t>
  </si>
  <si>
    <t>Lonchura punctulata (Linnaeus, 1758)</t>
  </si>
  <si>
    <t>資料來源: BBS Taiwan 2009-2013年監測結果(柯智仁等 2015)。雖然野外族群數量未有下降趨勢，但為鳥店最常見販賣鳥種之一(王穎 2010)。</t>
  </si>
  <si>
    <t>Lonchura atricapilla formosana (Swinhoe, 1865)</t>
  </si>
  <si>
    <t>近期缺乏有效的族群數量或趨勢估計資料。台灣的數量稀少，平地及低海拔丘陵不十分常見(劉小如等 2012)，鳥類誌無說明族群狀況。亞種間雜交應為主要威脅(自然攝影中心 2015)。另由於農耕環境為主要棲息環境之一，防農害的相關措施，可能有輕微影響，直接毒害亦應輕微。另依據陳炳煌、顏重威(1973)之"臺灣森林鳥類之生態調查"以及顏重威、陳炳煌(1983)年之台灣地區新年鳥類調查(1974-1983)之結果，顯示至少40年前，黑頭文鳥在台灣合宜之棲地範圍內，原本就屬於不常見的鳥種。偶有被捕捉販賣(王穎 2010)。</t>
  </si>
  <si>
    <t>OAOO: 林瑞興推測。OEOO: BBS Taiwan 2009-2014。PEOO 採用Maxent預測(Wu et al. 2014)。</t>
  </si>
  <si>
    <t>根據林瑞興等現場調查及攝影者資訊，西部幾乎均為外來或雜交亞種，東部雜交亞種情形亦十分普遍，雖然分布很廣，但實際占據面積推測小於100。</t>
  </si>
  <si>
    <t>由於雜交趨勢沒有明顯終止，推測參與成體數將持續快速下降，缺乏證據支持是否達到5年或2代內下降20%。</t>
  </si>
  <si>
    <t>由於雜交壓力不明，有必要評估台灣亞種狀況，但由目前證據推測台灣亞種數量應在2500以下。</t>
  </si>
  <si>
    <t>同亞種亦分布於呂宋，查詢eBird數量似乎還不少，推測台灣同亞種族群數量應少於整體之20%(eBird 2012)。</t>
  </si>
  <si>
    <t>項次</t>
  </si>
  <si>
    <t>標題</t>
  </si>
  <si>
    <t>說明</t>
  </si>
  <si>
    <t>界定納入評估之分類群(taxon)</t>
  </si>
  <si>
    <t>名錄依據</t>
  </si>
  <si>
    <t>以2023年台灣鳥類名錄為基礎(Ding et al., 2023)，將所有收錄鳥種列入候選評估鳥種，但本評估報告之分類系統原則依據IUCN採用的HBW and BirdLife Taxonomic Checklist v7(BirdLife International, 2022)。</t>
  </si>
  <si>
    <t>篩選標準</t>
  </si>
  <si>
    <t>依據IUCN國家或區域紅皮書標準應用指南(IUCN 2022)的建議流程，排除具表1所列特性的鳥種或亞種，其餘出現於我國國土涵蓋範圍內之留鳥、夏繁殖鳥、冬候鳥及過境鳥。IUCN Red List 全球受威脅物種(含CR, EN, VU等級)同樣依據表1標準進行篩選。</t>
  </si>
  <si>
    <t>表1.排除正式評估之篩選條件</t>
  </si>
  <si>
    <t>繁殖/非繁殖</t>
  </si>
  <si>
    <t>其他條件</t>
  </si>
  <si>
    <t>繁殖</t>
  </si>
  <si>
    <t>外來種</t>
  </si>
  <si>
    <t>非年年穩定繁殖且年數量紀錄&lt;250隻</t>
  </si>
  <si>
    <t>1950年後自然出現，但連續繁殖未超過10年，且數量&lt;250隻</t>
  </si>
  <si>
    <t>非繁殖</t>
  </si>
  <si>
    <t>迷鳥或非穩定出現(連續出現未超過10年)</t>
  </si>
  <si>
    <t>穩定出現數量比例未達全球族群量0.5%或總數&lt;250隻</t>
  </si>
  <si>
    <t>評估單元</t>
  </si>
  <si>
    <t>評估的分類單元原則為「種」，但國土範圍內同時有特有亞種及其他亞種出現時則分別評估。另繁殖與訪問(遷徙且無繁殖)族群可區分時，亦依據IUCN國家或區域紅皮書標準應用指南(IUCN 2022)之建議分別評估。若同時有外來種與原生種族群分布於國土範圍內，僅針對原生種族群進行評估。</t>
  </si>
  <si>
    <t>評估資料表</t>
  </si>
  <si>
    <t>資料表結構說明</t>
  </si>
  <si>
    <t>資料表內容依據IUCN Standards and Petitions Committee(2022)評估所需資料大項：
A.快速族群下降(Rapid population reduction)、
B.分布侷限、碎裂化，同時存在族群下降或嚴重波動(Small range and fragmented. Declining or fluctuation)、
C. 小族群且持續下降(Small population and declining)、
D. 非常小的族群(Very small population)，
以及E. 量化分析(Quantitative analysis)等五大準則(Criterion)及所需次要準則(Sub-criterion)建立。所有項目內容與定義於表格細項中說明，資料均填列參考來源。其他補充說明如下。</t>
  </si>
  <si>
    <t>遷留屬性</t>
  </si>
  <si>
    <t>各種 或亞種之遷留屬性與狀態、繁殖紀錄及出現歷史主要參考台灣鳥類誌第二版(劉小如等 2012)及2023台灣鳥類名錄(Ding et al. 2023)。</t>
  </si>
  <si>
    <t>地理分布範圍分為觀察占有面積(Observed Area of occupancy, OAOO)、歷年觀察分布範圍(Observed Extent of occurrence, OEOO)及預測分布範圍(Predicted EOO, PEOO)，單位均為平方公里。計算方法分述如下:
OAOO: 分布點資料累計占據 1 km² 網格數。
OEOO: 以亞族群為計算基礎(當有亞族群存在時)，相加所有亞族群分布面積。以α-hull (Alpha hull)(α=2)畫出所有分布點資料占據 1 km² 網格的邊界。
PEOO: 由分布點資料進行分布預測模式，預測出現 1 km² 網格數。
本次評估以eBird(2023)與TBN(2022)篩選合適資料後，將出現位置填入對應 1 km² 網格，AOO已佔據網格數計算。</t>
  </si>
  <si>
    <t>台灣族群數量</t>
  </si>
  <si>
    <t>族群數量現況雖嘗試提供觀察、估計、推測或懷疑的數據，然以最小值為進行評估。
台灣族群依據蒐集各類資訊保守估計。另數量較多且高度不確定鳥種，以IUCN數量評估準則參考標準，如50, 250, 1000, 2500, 10000隻成體數為標準，顯示台灣族群數量所在等級。</t>
  </si>
  <si>
    <t>全球族群數量</t>
  </si>
  <si>
    <t>全球族群數量參考國際鳥盟物種資訊(Birdlife International, 2023)；訪問族群數量占全球族群數量比例除參考台灣鳥類誌第二版及2023臺灣鳥類名錄外，亦參考台灣新年數鳥嘉年華年度統計(蔡芷怡等，2022)與eBird查詢結果(eBird,2023)後推估。</t>
  </si>
  <si>
    <t>評估標準</t>
  </si>
  <si>
    <t>依據IUCN紅皮書指南第15.1版進行評估(IUCN Standards and Petitions Committee,  2022)進行。由於IUCN 紅皮書分級及標準(IUCN Red List Categories and Criteria)並無明確的NT標準，本報告NT標準另請參見2023臺灣鳥類紅皮書名錄。</t>
  </si>
  <si>
    <t>地區校正</t>
  </si>
  <si>
    <t>調整流程原則依照IUCN(2022)建議流程，針對臺灣繁殖族群地區性標準，說明如下:
1. 特有種或特有亞種維持步驟(二)之評估等級結果。
2. 非屬特有(亞)種，於臺灣及鄰近離島，如澎湖、蘭嶼及綠島之繁殖族群，則視其移動能力及族群屬性調整。若10年或3代內幾無與範圍外族群有交流情形者，原則維持步驟二之評估等級結果。反之，若有交流情形，且遷入個體預期不會減少且本地族群非屬持續下降情形時(sink population)，滅絕風險理應降低，故受威脅等級調降一級。
3. 金門及馬祖等地之繁殖族群視為歐亞大陸之連續分布，且因其面積小，故以步驟二之評估等級結果降二級處理。
4. 降級後非屬受脅等級(CR, EN, VU)物種，另依據NT定義，區別屬於NT或LC。
至於非繁殖族群(過境或度冬)，主要考慮評估範圍內、外是否持續惡化的情形，以及繁殖族群是否可減緩非繁殖族群滅絕風險。若有不符合前述原則之處理，均詳述理由。</t>
  </si>
  <si>
    <t>1.BirdLife International (2023) IUCN Red List for birds.
2.Ding, T.-S., C.-S. Juan, R.-S. Lin, Y.-J. Tsai, J.-L. Wu, J. Wu and Y.-H. Yang. 2023. The 2023 TWBF Checklist of the Birds of Taiwan. Taiwan Wild Bird Federation. Taipei, Taiwan.
3.eBird Basic Dataset. Version: EBD_relJun-2023. Cornell Lab of Ornithology, Ithaca, New York. Jun 2023.
4.HBW and BirdLife International (2022) Handbook of the Birds of the World and BirdLife International digital checklist of the birds of the world. Version 7. Available at: http://datazone.birdlife.org/userfiles/file/Species/Taxonomy/HBW-BirdLife_Checklist_v7_Dec22.zip
5.IUCN Species Survival Commission. 2012. Guidelines for application of IUCN Red List criteria at regional and national levels : version 4.0. Prepared by the IUCN Species Survival Commission. Downloadable from https://portals.iucn.org/library/node/10336
6.IUCN Standards and Petitions Committee. 2022. Guidelines for Using the IUCN Red List Categories and Criteria. Version 15.1. Prepared by the Standards and Petitions Committee. Downloadable from https://www.iucnredlist.org/documents/RedListGuidelines.pdf.
7.台灣生物多樣性網絡（2022-11-30）TBN生物多樣性觀測紀錄。
8.蔡芷怡、林大利、趙容、 潘森識、呂翊維、林昆海、蔣功國、林瑞興。2022。臺灣新年數鳥嘉年華 2022 年度報告。社團法人中華民國野鳥學會、行政院農業委員會特有生物研究保育中心。臺北。臺灣。
9.劉小如、丁宗蘇、方偉宏、林文宏、蔡牧起、顏重威。2012。台灣鳥類誌第二版。 行政院農業委員會林務局，台北。</t>
  </si>
  <si>
    <t>物種紅皮書受脅類別判斷準則</t>
  </si>
  <si>
    <t>極危(CR)</t>
  </si>
  <si>
    <t>瀕危(EN)</t>
  </si>
  <si>
    <t>易危(VU)</t>
  </si>
  <si>
    <t>接近受脅(NT)</t>
  </si>
  <si>
    <t>A.族群量下降趨勢 (10 年或 3 個世代，以較長者為準)</t>
  </si>
  <si>
    <t>A1</t>
  </si>
  <si>
    <t>≥ 90%</t>
  </si>
  <si>
    <t>≥ 70%</t>
  </si>
  <si>
    <t>≥ 50%</t>
  </si>
  <si>
    <t>≥ 30%</t>
  </si>
  <si>
    <t>A2, A3 &amp; A4</t>
  </si>
  <si>
    <t>≥ 80%</t>
  </si>
  <si>
    <t>≥ 20%</t>
  </si>
  <si>
    <t>A1. 經由以下任何方式所觀察、推估、推測或懷疑物種族群下降已經發生，而造成下降的原因明確可逆，且原因已知並已經停止：
(a) 直接觀察。
(b) 適合該分類群的物種豐度指數。
(c) 占有面積(AOO)、分布範圍(EOO) 及/或棲地品質下降。
(d) 實際或潛在的過度利用。
(e) 受外來種、雜交種、病原、污染、競爭者或寄生物的影響。
A2. 經由A1 所列舉任何方式所觀察、推估、推測或懷疑物種族群降低已經發生，但造成降低的原因仍未停止、不明或不可逆。
A3. 推估、推測或懷疑未來(最長可達100年)族群降低情形 [注意 (a) 不能用於A3]。
A4. 經由A1 所列舉任何方式所觀察、推估、推測或懷疑物種族群從過去到未來(最長可達未來100年)會降低，且造成降低的原因仍未停止、不明或不可逆。</t>
  </si>
  <si>
    <t>B.分布範圍變動 (分布範圍符合B1或B2至少一種情況)</t>
  </si>
  <si>
    <t>B1.分布範圍 (EOO)</t>
  </si>
  <si>
    <t>&lt; 100 km²</t>
  </si>
  <si>
    <t>&lt; 5,000 km²</t>
  </si>
  <si>
    <t>&lt; 20,000 km²</t>
  </si>
  <si>
    <t>&lt; 20,000 km² 
(繁殖原生鳥類)</t>
  </si>
  <si>
    <t>B2.占有面積 (AOO)</t>
  </si>
  <si>
    <t>&lt; 10 km²</t>
  </si>
  <si>
    <t>&lt; 500 km²</t>
  </si>
  <si>
    <t>&lt; 2,000 km²</t>
  </si>
  <si>
    <t>&lt; 2,000 km²
(繁殖原生鳥類)</t>
  </si>
  <si>
    <t>且需遭遇以下3種情況中的至少2種。僅符合1種時，判定為NT。</t>
  </si>
  <si>
    <t>(a) 嚴重破碎化或分布地點數目非常少</t>
  </si>
  <si>
    <t>= 1</t>
  </si>
  <si>
    <t>≤ 5</t>
  </si>
  <si>
    <t>≤ 10</t>
  </si>
  <si>
    <t>≤ 10
(繁殖原生鳥類)</t>
  </si>
  <si>
    <t>(b) 經由觀察、推估、推測或預估，下列各項情況之一的數值仍持續下降者：
(i) 分布範圍；(ii) 占有面積； (iii) 棲地之區域、實際面積或品質；(iv) 分布點或亞族群之數目；(v) 成熟個體數</t>
  </si>
  <si>
    <t>(c) 下列各項情況其中之一的數值呈現劇烈變動時：
(i) 分布範圍；(ii) 占有面積；(iii) 分布點或亞族群之數目；(iv) 成熟個體數</t>
  </si>
  <si>
    <t>C. 族群量小且下降</t>
  </si>
  <si>
    <t>成熟個體數</t>
  </si>
  <si>
    <t>&lt; 250</t>
  </si>
  <si>
    <t>&lt; 2,500</t>
  </si>
  <si>
    <t>&lt; 10,000</t>
  </si>
  <si>
    <t>&lt; 20,000
(繁殖原生鳥類)</t>
  </si>
  <si>
    <t>且遭遇C1或C2至少其中一種情況</t>
  </si>
  <si>
    <t>C1. 經由觀察、推估或預估族群成熟個體數持續下降。( 時間最長為未來100 年)</t>
  </si>
  <si>
    <t>3 年或一代
下降 25%
(以長者為準)</t>
  </si>
  <si>
    <t>5 年或二代
下降 20%
(以長者為準)</t>
  </si>
  <si>
    <t>10 年或三代
下降 10%
(以長者為準)</t>
  </si>
  <si>
    <t>10 年或三代
下降 10%
(以長者為準，繁殖原生鳥類)</t>
  </si>
  <si>
    <t>C2. 經由觀察、推估、預估或懷疑成熟個體數持續下降，且其族群結構遭遇下列至少一種情況</t>
  </si>
  <si>
    <t>a(i) 每個亞族群的成熟個體數</t>
  </si>
  <si>
    <t>≤ 50</t>
  </si>
  <si>
    <t>≤ 250</t>
  </si>
  <si>
    <t>≤ 1,000</t>
  </si>
  <si>
    <t>≤ 1,000
(繁殖原生鳥類)</t>
  </si>
  <si>
    <t>a(ii)單一亞族群占成熟個體總數的百分比</t>
  </si>
  <si>
    <t>90-100%</t>
  </si>
  <si>
    <t>95-100%</t>
  </si>
  <si>
    <t>100%
(繁殖原生鳥類)</t>
  </si>
  <si>
    <t>(b) 成熟個體數呈現劇烈變動</t>
  </si>
  <si>
    <t>D. 族群數量極少且分布侷限之判定標準</t>
  </si>
  <si>
    <t>族群遭遇以下情況：</t>
  </si>
  <si>
    <t>D. 成熟個體數</t>
  </si>
  <si>
    <t>&lt; 50</t>
  </si>
  <si>
    <t>D1. &lt; 1,000</t>
  </si>
  <si>
    <t>D1. &lt; 2,500</t>
  </si>
  <si>
    <t>與/或遭遇以下情況：</t>
  </si>
  <si>
    <t>D2. 占有面積或分布地點數量有限，且存在合理的未來威脅，使受脅程度於短期內提升至CR或EN (僅適用VU及NT類別)</t>
  </si>
  <si>
    <t>-</t>
  </si>
  <si>
    <t>AOO &lt; 20 km²
或分布地點數 ≤ 5</t>
  </si>
  <si>
    <t>AOO &lt; 50 km²
或分布地點數 ≤ 10
(繁殖原生鳥類)</t>
  </si>
  <si>
    <t>E. 量化分析</t>
  </si>
  <si>
    <t>野外絕種之機率</t>
  </si>
  <si>
    <t>10 年或三個世代內 ≥ 50%
(以長者為準，但不超過100年)</t>
  </si>
  <si>
    <t>20 年或五個世代內 ≥ 20%
(以長者為準，但不超過100年)</t>
  </si>
  <si>
    <t>100 年內 ≥ 10%</t>
  </si>
  <si>
    <t>100 年內 ≥ 5%</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</si>
</sst>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Calibri"/>
      <scheme val="minor"/>
    </font>
    <font>
      <sz val="10.0"/>
      <color theme="1"/>
      <name val="Arial"/>
    </font>
    <font>
      <sz val="10.0"/>
      <color rgb="FF000000"/>
      <name val="Arial"/>
    </font>
    <font>
      <b/>
      <sz val="10.0"/>
      <color rgb="FF000000"/>
      <name val="Arial"/>
    </font>
    <font>
      <b/>
      <sz val="10.0"/>
      <color theme="1"/>
      <name val="Arial"/>
    </font>
    <font>
      <b/>
      <sz val="10.0"/>
      <color rgb="FFFF0000"/>
      <name val="Arial"/>
    </font>
    <font>
      <i/>
      <sz val="10.0"/>
      <color theme="1"/>
      <name val="Arial"/>
    </font>
    <font>
      <color theme="1"/>
      <name val="Calibri"/>
      <scheme val="minor"/>
    </font>
    <font>
      <u/>
      <sz val="10.0"/>
      <color rgb="FF000000"/>
      <name val="Arial"/>
    </font>
    <font>
      <color theme="1"/>
      <name val="Arial"/>
    </font>
    <font>
      <sz val="10.0"/>
      <color rgb="FF333333"/>
      <name val="Arial"/>
    </font>
    <font>
      <i/>
      <sz val="10.0"/>
      <color rgb="FF000000"/>
      <name val="Arial"/>
    </font>
    <font>
      <color rgb="FF000000"/>
      <name val="&quot;Arial&quot;"/>
    </font>
    <font>
      <color rgb="FF000000"/>
      <name val="Arial"/>
    </font>
    <font>
      <u/>
      <sz val="10.0"/>
      <color rgb="FF000000"/>
      <name val="Arial"/>
    </font>
    <font>
      <u/>
      <sz val="10.0"/>
      <color rgb="FF000000"/>
      <name val="Arial"/>
    </font>
    <font>
      <b/>
      <i/>
      <sz val="10.0"/>
      <color rgb="FF000000"/>
      <name val="Arial"/>
    </font>
    <font>
      <b/>
      <sz val="10.0"/>
      <color rgb="FF000000"/>
      <name val="Calibri"/>
      <scheme val="minor"/>
    </font>
    <font/>
    <font>
      <b/>
      <color theme="1"/>
      <name val="Arial"/>
    </font>
    <font>
      <b/>
      <sz val="11.0"/>
      <color rgb="FF000000"/>
      <name val="Calibri"/>
      <scheme val="minor"/>
    </font>
    <font>
      <b/>
      <sz val="12.0"/>
      <color rgb="FFFFFFFF"/>
      <name val="Arial"/>
    </font>
    <font>
      <b/>
      <sz val="12.0"/>
      <color rgb="FF000000"/>
      <name val="Arial"/>
    </font>
  </fonts>
  <fills count="26">
    <fill>
      <patternFill patternType="none"/>
    </fill>
    <fill>
      <patternFill patternType="lightGray"/>
    </fill>
    <fill>
      <patternFill patternType="solid">
        <fgColor rgb="FF999999"/>
        <bgColor rgb="FF999999"/>
      </patternFill>
    </fill>
    <fill>
      <patternFill patternType="solid">
        <fgColor rgb="FF00FFFF"/>
        <bgColor rgb="FF00FFFF"/>
      </patternFill>
    </fill>
    <fill>
      <patternFill patternType="solid">
        <fgColor rgb="FFD9EAD3"/>
        <bgColor rgb="FFD9EAD3"/>
      </patternFill>
    </fill>
    <fill>
      <patternFill patternType="solid">
        <fgColor rgb="FFEFEFEF"/>
        <bgColor rgb="FFEFEFEF"/>
      </patternFill>
    </fill>
    <fill>
      <patternFill patternType="solid">
        <fgColor rgb="FFD9D2E9"/>
        <bgColor rgb="FFD9D2E9"/>
      </patternFill>
    </fill>
    <fill>
      <patternFill patternType="solid">
        <fgColor rgb="FFEAD1DC"/>
        <bgColor rgb="FFEAD1DC"/>
      </patternFill>
    </fill>
    <fill>
      <patternFill patternType="solid">
        <fgColor rgb="FFFFF2CC"/>
        <bgColor rgb="FFFFF2CC"/>
      </patternFill>
    </fill>
    <fill>
      <patternFill patternType="solid">
        <fgColor rgb="FFE6B8AF"/>
        <bgColor rgb="FFE6B8AF"/>
      </patternFill>
    </fill>
    <fill>
      <patternFill patternType="solid">
        <fgColor rgb="FFA4C2F4"/>
        <bgColor rgb="FFA4C2F4"/>
      </patternFill>
    </fill>
    <fill>
      <patternFill patternType="solid">
        <fgColor rgb="FFFFD966"/>
        <bgColor rgb="FFFFD966"/>
      </patternFill>
    </fill>
    <fill>
      <patternFill patternType="solid">
        <fgColor rgb="FFFFFF00"/>
        <bgColor rgb="FFFFFF00"/>
      </patternFill>
    </fill>
    <fill>
      <patternFill patternType="solid">
        <fgColor rgb="FFDD7E6B"/>
        <bgColor rgb="FFDD7E6B"/>
      </patternFill>
    </fill>
    <fill>
      <patternFill patternType="solid">
        <fgColor rgb="FFFFFFFF"/>
        <bgColor rgb="FFFFFFFF"/>
      </patternFill>
    </fill>
    <fill>
      <patternFill patternType="solid">
        <fgColor rgb="FFBFBFBF"/>
        <bgColor rgb="FFBFBFBF"/>
      </patternFill>
    </fill>
    <fill>
      <patternFill patternType="solid">
        <fgColor rgb="FF666464"/>
        <bgColor rgb="FF666464"/>
      </patternFill>
    </fill>
    <fill>
      <patternFill patternType="solid">
        <fgColor rgb="FFE60012"/>
        <bgColor rgb="FFE60012"/>
      </patternFill>
    </fill>
    <fill>
      <patternFill patternType="solid">
        <fgColor rgb="FFF39700"/>
        <bgColor rgb="FFF39700"/>
      </patternFill>
    </fill>
    <fill>
      <patternFill patternType="solid">
        <fgColor rgb="FFFFE200"/>
        <bgColor rgb="FFFFE200"/>
      </patternFill>
    </fill>
    <fill>
      <patternFill patternType="solid">
        <fgColor rgb="FFDBE000"/>
        <bgColor rgb="FFDBE000"/>
      </patternFill>
    </fill>
    <fill>
      <patternFill patternType="solid">
        <fgColor rgb="FFDCDDDD"/>
        <bgColor rgb="FFDCDDDD"/>
      </patternFill>
    </fill>
    <fill>
      <patternFill patternType="solid">
        <fgColor rgb="FFFBDAC8"/>
        <bgColor rgb="FFFBDAC8"/>
      </patternFill>
    </fill>
    <fill>
      <patternFill patternType="solid">
        <fgColor rgb="FFFEECD2"/>
        <bgColor rgb="FFFEECD2"/>
      </patternFill>
    </fill>
    <fill>
      <patternFill patternType="solid">
        <fgColor rgb="FFFFFADE"/>
        <bgColor rgb="FFFFFADE"/>
      </patternFill>
    </fill>
    <fill>
      <patternFill patternType="solid">
        <fgColor rgb="FFF9F9DA"/>
        <bgColor rgb="FFF9F9DA"/>
      </patternFill>
    </fill>
  </fills>
  <borders count="22">
    <border/>
    <border>
      <left style="thin">
        <color rgb="FFBFBFBF"/>
      </left>
      <right style="thin">
        <color rgb="FFBFBFBF"/>
      </right>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bottom style="thin">
        <color rgb="FFBFBFBF"/>
      </bottom>
    </border>
    <border>
      <right style="thin">
        <color rgb="FFBFBFBF"/>
      </right>
    </border>
    <border>
      <right style="thin">
        <color rgb="FFBFBFBF"/>
      </right>
      <bottom style="thin">
        <color rgb="FFBFBFBF"/>
      </bottom>
    </border>
    <border>
      <bottom style="thin">
        <color rgb="FFBFBFBF"/>
      </bottom>
    </border>
    <border>
      <top style="thin">
        <color rgb="FFBFBFBF"/>
      </top>
    </border>
    <border>
      <left/>
      <right/>
      <top/>
      <bottom/>
    </border>
    <border>
      <bottom style="thick">
        <color rgb="FF000000"/>
      </bottom>
    </border>
    <border>
      <bottom style="thin">
        <color rgb="FF000000"/>
      </bottom>
    </border>
    <border>
      <left style="thin">
        <color rgb="FFFFFFFF"/>
      </left>
      <right style="thin">
        <color rgb="FFFFFFFF"/>
      </right>
      <top style="thin">
        <color rgb="FFFFFFFF"/>
      </top>
    </border>
    <border>
      <left style="thin">
        <color rgb="FFFFFFFF"/>
      </left>
      <top style="thick">
        <color rgb="FFE60012"/>
      </top>
      <bottom style="thin">
        <color rgb="FFFFFFFF"/>
      </bottom>
    </border>
    <border>
      <top style="thick">
        <color rgb="FFE60012"/>
      </top>
      <bottom style="thin">
        <color rgb="FFFFFFFF"/>
      </bottom>
    </border>
    <border>
      <right style="thin">
        <color rgb="FFFFFFFF"/>
      </right>
      <top style="thick">
        <color rgb="FFE60012"/>
      </top>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1" fillId="3" fontId="1" numFmtId="0" xfId="0" applyAlignment="1" applyBorder="1" applyFill="1" applyFont="1">
      <alignment horizontal="left" shrinkToFit="0" vertical="top" wrapText="1"/>
    </xf>
    <xf borderId="1" fillId="3" fontId="2" numFmtId="0" xfId="0" applyAlignment="1" applyBorder="1" applyFont="1">
      <alignment horizontal="left" shrinkToFit="0" vertical="top" wrapText="1"/>
    </xf>
    <xf borderId="1" fillId="4" fontId="1" numFmtId="0" xfId="0" applyAlignment="1" applyBorder="1" applyFill="1" applyFont="1">
      <alignment horizontal="left" readingOrder="0" shrinkToFit="0" vertical="top" wrapText="1"/>
    </xf>
    <xf borderId="1" fillId="4" fontId="1" numFmtId="0" xfId="0" applyAlignment="1" applyBorder="1" applyFont="1">
      <alignment horizontal="left" shrinkToFit="0" vertical="top" wrapText="1"/>
    </xf>
    <xf borderId="1" fillId="4" fontId="1" numFmtId="49" xfId="0" applyAlignment="1" applyBorder="1" applyFont="1" applyNumberFormat="1">
      <alignment horizontal="left" shrinkToFit="0" vertical="top" wrapText="1"/>
    </xf>
    <xf borderId="1" fillId="5" fontId="1" numFmtId="0" xfId="0" applyAlignment="1" applyBorder="1" applyFill="1" applyFont="1">
      <alignment horizontal="left" shrinkToFit="0" vertical="top" wrapText="1"/>
    </xf>
    <xf borderId="1" fillId="6" fontId="1" numFmtId="0" xfId="0" applyAlignment="1" applyBorder="1" applyFill="1" applyFont="1">
      <alignment horizontal="left" shrinkToFit="0" vertical="top" wrapText="1"/>
    </xf>
    <xf borderId="1" fillId="7" fontId="1" numFmtId="0" xfId="0" applyAlignment="1" applyBorder="1" applyFill="1" applyFont="1">
      <alignment horizontal="left" shrinkToFit="0" vertical="top" wrapText="1"/>
    </xf>
    <xf borderId="1" fillId="0" fontId="1" numFmtId="0" xfId="0" applyAlignment="1" applyBorder="1" applyFont="1">
      <alignment horizontal="left" shrinkToFit="0" vertical="top" wrapText="1"/>
    </xf>
    <xf borderId="1" fillId="8" fontId="1" numFmtId="0" xfId="0" applyAlignment="1" applyBorder="1" applyFill="1" applyFont="1">
      <alignment horizontal="left" shrinkToFit="0" vertical="top" wrapText="1"/>
    </xf>
    <xf borderId="1" fillId="9" fontId="1" numFmtId="0" xfId="0" applyAlignment="1" applyBorder="1" applyFill="1" applyFont="1">
      <alignment horizontal="left" shrinkToFit="0" vertical="top" wrapText="1"/>
    </xf>
    <xf borderId="1" fillId="10" fontId="1" numFmtId="0" xfId="0" applyAlignment="1" applyBorder="1" applyFill="1" applyFont="1">
      <alignment horizontal="left" shrinkToFit="0" vertical="top" wrapText="1"/>
    </xf>
    <xf borderId="1" fillId="11" fontId="1" numFmtId="0" xfId="0" applyAlignment="1" applyBorder="1" applyFill="1" applyFont="1">
      <alignment horizontal="left" shrinkToFit="0" vertical="top" wrapText="1"/>
    </xf>
    <xf borderId="1" fillId="12" fontId="1" numFmtId="0" xfId="0" applyAlignment="1" applyBorder="1" applyFill="1" applyFont="1">
      <alignment horizontal="left" readingOrder="0" shrinkToFit="0" vertical="top" wrapText="1"/>
    </xf>
    <xf borderId="1" fillId="13" fontId="1" numFmtId="0" xfId="0" applyAlignment="1" applyBorder="1" applyFill="1" applyFont="1">
      <alignment horizontal="left" readingOrder="0" shrinkToFit="0" vertical="top" wrapText="1"/>
    </xf>
    <xf borderId="1" fillId="13" fontId="1" numFmtId="0" xfId="0" applyAlignment="1" applyBorder="1" applyFont="1">
      <alignment horizontal="left" shrinkToFit="0" vertical="top" wrapText="1"/>
    </xf>
    <xf borderId="1" fillId="13" fontId="3" numFmtId="0" xfId="0" applyAlignment="1" applyBorder="1" applyFont="1">
      <alignment readingOrder="0" shrinkToFit="0" vertical="top" wrapText="1"/>
    </xf>
    <xf borderId="1" fillId="0" fontId="3" numFmtId="0" xfId="0" applyAlignment="1" applyBorder="1" applyFont="1">
      <alignment readingOrder="0" shrinkToFit="0" vertical="top" wrapText="1"/>
    </xf>
    <xf borderId="2" fillId="0" fontId="2" numFmtId="0" xfId="0" applyAlignment="1" applyBorder="1" applyFont="1">
      <alignment shrinkToFit="0" vertical="top" wrapText="1"/>
    </xf>
    <xf borderId="0" fillId="0" fontId="2" numFmtId="0" xfId="0" applyAlignment="1" applyFont="1">
      <alignment shrinkToFit="0" vertical="top" wrapText="1"/>
    </xf>
    <xf borderId="1" fillId="2" fontId="4" numFmtId="0" xfId="0" applyAlignment="1" applyBorder="1" applyFont="1">
      <alignment horizontal="left" shrinkToFit="0" vertical="top" wrapText="1"/>
    </xf>
    <xf borderId="1" fillId="3" fontId="1" numFmtId="0" xfId="0" applyAlignment="1" applyBorder="1" applyFont="1">
      <alignment horizontal="left" readingOrder="0" shrinkToFit="0" vertical="top" wrapText="1"/>
    </xf>
    <xf borderId="1" fillId="3" fontId="2" numFmtId="0" xfId="0" applyAlignment="1" applyBorder="1" applyFont="1">
      <alignment horizontal="left" readingOrder="0" shrinkToFit="0" vertical="top" wrapText="1"/>
    </xf>
    <xf borderId="1" fillId="4" fontId="1" numFmtId="49" xfId="0" applyAlignment="1" applyBorder="1" applyFont="1" applyNumberFormat="1">
      <alignment horizontal="left" readingOrder="0" shrinkToFit="0" vertical="top" wrapText="1"/>
    </xf>
    <xf borderId="1" fillId="5" fontId="1" numFmtId="0" xfId="0" applyAlignment="1" applyBorder="1" applyFont="1">
      <alignment horizontal="left" readingOrder="0" shrinkToFit="0" vertical="top" wrapText="1"/>
    </xf>
    <xf borderId="1" fillId="6" fontId="1" numFmtId="0" xfId="0" applyAlignment="1" applyBorder="1" applyFont="1">
      <alignment horizontal="left" readingOrder="0" shrinkToFit="0" vertical="top" wrapText="1"/>
    </xf>
    <xf borderId="1" fillId="7" fontId="1" numFmtId="0" xfId="0" applyAlignment="1" applyBorder="1" applyFont="1">
      <alignment horizontal="left" readingOrder="0" shrinkToFit="0" vertical="top" wrapText="1"/>
    </xf>
    <xf borderId="1" fillId="0" fontId="1" numFmtId="0" xfId="0" applyAlignment="1" applyBorder="1" applyFont="1">
      <alignment horizontal="left" readingOrder="0" shrinkToFit="0" vertical="top" wrapText="1"/>
    </xf>
    <xf borderId="1" fillId="14" fontId="1" numFmtId="0" xfId="0" applyAlignment="1" applyBorder="1" applyFill="1" applyFont="1">
      <alignment horizontal="left" readingOrder="0" shrinkToFit="0" vertical="top" wrapText="1"/>
    </xf>
    <xf borderId="1" fillId="8" fontId="1" numFmtId="0" xfId="0" applyAlignment="1" applyBorder="1" applyFont="1">
      <alignment horizontal="left" readingOrder="0" shrinkToFit="0" vertical="top" wrapText="1"/>
    </xf>
    <xf borderId="1" fillId="9" fontId="1" numFmtId="0" xfId="0" applyAlignment="1" applyBorder="1" applyFont="1">
      <alignment horizontal="left" readingOrder="0" shrinkToFit="0" vertical="top" wrapText="1"/>
    </xf>
    <xf borderId="1" fillId="9" fontId="5" numFmtId="0" xfId="0" applyAlignment="1" applyBorder="1" applyFont="1">
      <alignment horizontal="left" readingOrder="0" shrinkToFit="0" vertical="top" wrapText="1"/>
    </xf>
    <xf borderId="1" fillId="10" fontId="1" numFmtId="0" xfId="0" applyAlignment="1" applyBorder="1" applyFont="1">
      <alignment horizontal="left" readingOrder="0" shrinkToFit="0" vertical="top" wrapText="1"/>
    </xf>
    <xf borderId="1" fillId="12" fontId="1" numFmtId="0" xfId="0" applyAlignment="1" applyBorder="1" applyFont="1">
      <alignment horizontal="left" shrinkToFit="0" vertical="top" wrapText="1"/>
    </xf>
    <xf borderId="3" fillId="13" fontId="2" numFmtId="0" xfId="0" applyAlignment="1" applyBorder="1" applyFont="1">
      <alignment shrinkToFit="0" vertical="top" wrapText="1"/>
    </xf>
    <xf borderId="3" fillId="0" fontId="2" numFmtId="0" xfId="0" applyAlignment="1" applyBorder="1" applyFont="1">
      <alignment readingOrder="0" shrinkToFit="0" vertical="top" wrapText="1"/>
    </xf>
    <xf borderId="0" fillId="0" fontId="2" numFmtId="0" xfId="0" applyAlignment="1" applyFont="1">
      <alignment shrinkToFit="0" vertical="top" wrapText="1"/>
    </xf>
    <xf borderId="0" fillId="0" fontId="2" numFmtId="0" xfId="0" applyAlignment="1" applyFont="1">
      <alignment shrinkToFit="0" vertical="bottom" wrapText="1"/>
    </xf>
    <xf borderId="4" fillId="0" fontId="2" numFmtId="0" xfId="0" applyAlignment="1" applyBorder="1" applyFont="1">
      <alignment shrinkToFit="0" vertical="top" wrapText="1"/>
    </xf>
    <xf borderId="5" fillId="0" fontId="2" numFmtId="0" xfId="0" applyAlignment="1" applyBorder="1" applyFont="1">
      <alignment shrinkToFit="0" vertical="top" wrapText="1"/>
    </xf>
    <xf borderId="0" fillId="0" fontId="1" numFmtId="0" xfId="0" applyAlignment="1" applyFont="1">
      <alignment readingOrder="0" shrinkToFit="0" vertical="top" wrapText="1"/>
    </xf>
    <xf borderId="0" fillId="0" fontId="6" numFmtId="0" xfId="0" applyAlignment="1" applyFont="1">
      <alignment readingOrder="0" shrinkToFit="0" vertical="top" wrapText="1"/>
    </xf>
    <xf borderId="0" fillId="0" fontId="1" numFmtId="0" xfId="0" applyAlignment="1" applyFont="1">
      <alignment shrinkToFit="0" vertical="top" wrapText="1"/>
    </xf>
    <xf borderId="0" fillId="0" fontId="6" numFmtId="0" xfId="0" applyAlignment="1" applyFont="1">
      <alignment shrinkToFit="0" vertical="top" wrapText="1"/>
    </xf>
    <xf borderId="0" fillId="0" fontId="1" numFmtId="0" xfId="0" applyAlignment="1" applyFont="1">
      <alignment horizontal="right" shrinkToFit="0" vertical="top" wrapText="1"/>
    </xf>
    <xf borderId="0" fillId="0" fontId="1" numFmtId="49" xfId="0" applyAlignment="1" applyFont="1" applyNumberFormat="1">
      <alignment readingOrder="0" shrinkToFit="0" vertical="top" wrapText="1"/>
    </xf>
    <xf borderId="0" fillId="0" fontId="1" numFmtId="0" xfId="0" applyAlignment="1" applyFont="1">
      <alignment horizontal="right" readingOrder="0" shrinkToFit="0" vertical="top" wrapText="1"/>
    </xf>
    <xf borderId="0" fillId="0" fontId="1" numFmtId="0" xfId="0" applyAlignment="1" applyFont="1">
      <alignment horizontal="left" shrinkToFit="0" vertical="top" wrapText="1"/>
    </xf>
    <xf borderId="5" fillId="0" fontId="1" numFmtId="0" xfId="0" applyAlignment="1" applyBorder="1" applyFont="1">
      <alignment readingOrder="0" shrinkToFit="0" vertical="top" wrapText="1"/>
    </xf>
    <xf borderId="0" fillId="0" fontId="1" numFmtId="0" xfId="0" applyAlignment="1" applyFont="1">
      <alignment horizontal="left" readingOrder="0" shrinkToFit="0" vertical="top" wrapText="1"/>
    </xf>
    <xf borderId="0" fillId="0" fontId="2" numFmtId="0" xfId="0" applyAlignment="1" applyFont="1">
      <alignment readingOrder="0" shrinkToFit="0" vertical="top" wrapText="1"/>
    </xf>
    <xf borderId="0" fillId="0" fontId="2" numFmtId="0" xfId="0" applyAlignment="1" applyFont="1">
      <alignment shrinkToFit="0" vertical="top" wrapText="1"/>
    </xf>
    <xf quotePrefix="1" borderId="0" fillId="0" fontId="1" numFmtId="49" xfId="0" applyAlignment="1" applyFont="1" applyNumberFormat="1">
      <alignment readingOrder="0" shrinkToFit="0" vertical="top" wrapText="1"/>
    </xf>
    <xf borderId="6" fillId="0" fontId="2" numFmtId="0" xfId="0" applyAlignment="1" applyBorder="1" applyFont="1">
      <alignment readingOrder="0" shrinkToFit="0" vertical="top" wrapText="1"/>
    </xf>
    <xf borderId="5" fillId="0" fontId="2" numFmtId="0" xfId="0" applyAlignment="1" applyBorder="1" applyFont="1">
      <alignment readingOrder="0" shrinkToFit="0" vertical="top" wrapText="1"/>
    </xf>
    <xf borderId="4" fillId="0" fontId="2" numFmtId="0" xfId="0" applyAlignment="1" applyBorder="1" applyFont="1">
      <alignment readingOrder="0" shrinkToFit="0" vertical="top" wrapText="1"/>
    </xf>
    <xf borderId="0" fillId="0" fontId="2" numFmtId="0" xfId="0" applyAlignment="1" applyFont="1">
      <alignment shrinkToFit="0" wrapText="1"/>
    </xf>
    <xf borderId="0" fillId="0" fontId="2" numFmtId="0" xfId="0" applyAlignment="1" applyFont="1">
      <alignment shrinkToFit="0" wrapText="1"/>
    </xf>
    <xf borderId="0" fillId="0" fontId="6" numFmtId="0" xfId="0" applyAlignment="1" applyFont="1">
      <alignment shrinkToFit="0" vertical="top" wrapText="1"/>
    </xf>
    <xf borderId="0" fillId="0" fontId="1" numFmtId="49" xfId="0" applyAlignment="1" applyFont="1" applyNumberFormat="1">
      <alignment shrinkToFit="0" vertical="top" wrapText="1"/>
    </xf>
    <xf borderId="0" fillId="0" fontId="7" numFmtId="0" xfId="0" applyAlignment="1" applyFont="1">
      <alignment shrinkToFit="0" wrapText="1"/>
    </xf>
    <xf borderId="5" fillId="0" fontId="1" numFmtId="0" xfId="0" applyAlignment="1" applyBorder="1" applyFont="1">
      <alignment horizontal="left" readingOrder="0" shrinkToFit="0" vertical="top" wrapText="1"/>
    </xf>
    <xf borderId="0" fillId="14" fontId="2" numFmtId="0" xfId="0" applyAlignment="1" applyFont="1">
      <alignment horizontal="left" readingOrder="0" shrinkToFit="0" vertical="top" wrapText="1"/>
    </xf>
    <xf borderId="7" fillId="0" fontId="1" numFmtId="49" xfId="0" applyAlignment="1" applyBorder="1" applyFont="1" applyNumberFormat="1">
      <alignment shrinkToFit="0" vertical="top" wrapText="1"/>
    </xf>
    <xf borderId="7" fillId="0" fontId="1" numFmtId="0" xfId="0" applyAlignment="1" applyBorder="1" applyFont="1">
      <alignment horizontal="right" readingOrder="0" shrinkToFit="0" vertical="top" wrapText="1"/>
    </xf>
    <xf borderId="7" fillId="0" fontId="1" numFmtId="0" xfId="0" applyAlignment="1" applyBorder="1" applyFont="1">
      <alignment shrinkToFit="0" vertical="top" wrapText="1"/>
    </xf>
    <xf borderId="7" fillId="0" fontId="1" numFmtId="0" xfId="0" applyAlignment="1" applyBorder="1" applyFont="1">
      <alignment shrinkToFit="0" vertical="top" wrapText="1"/>
    </xf>
    <xf borderId="7" fillId="0" fontId="1" numFmtId="0" xfId="0" applyAlignment="1" applyBorder="1" applyFont="1">
      <alignment readingOrder="0" shrinkToFit="0" vertical="top" wrapText="1"/>
    </xf>
    <xf borderId="7" fillId="0" fontId="1" numFmtId="0" xfId="0" applyAlignment="1" applyBorder="1" applyFont="1">
      <alignment horizontal="right" shrinkToFit="0" vertical="top" wrapText="1"/>
    </xf>
    <xf quotePrefix="1" borderId="0" fillId="0" fontId="1" numFmtId="49" xfId="0" applyAlignment="1" applyFont="1" applyNumberFormat="1">
      <alignment shrinkToFit="0" vertical="top" wrapText="1"/>
    </xf>
    <xf borderId="0" fillId="0" fontId="1" numFmtId="0" xfId="0" applyAlignment="1" applyFont="1">
      <alignment shrinkToFit="0" vertical="top" wrapText="1"/>
    </xf>
    <xf borderId="0" fillId="0" fontId="1" numFmtId="0" xfId="0" applyAlignment="1" applyFont="1">
      <alignment horizontal="right" shrinkToFit="0" vertical="top" wrapText="1"/>
    </xf>
    <xf borderId="0" fillId="0" fontId="1" numFmtId="0" xfId="0" applyAlignment="1" applyFont="1">
      <alignment readingOrder="0" shrinkToFit="0" vertical="top" wrapText="1"/>
    </xf>
    <xf borderId="0" fillId="0" fontId="1" numFmtId="0" xfId="0" applyAlignment="1" applyFont="1">
      <alignment horizontal="right" readingOrder="0" shrinkToFit="0" wrapText="1"/>
    </xf>
    <xf borderId="0" fillId="0" fontId="8" numFmtId="0" xfId="0" applyAlignment="1" applyFont="1">
      <alignment readingOrder="0" shrinkToFit="0" vertical="top" wrapText="1"/>
    </xf>
    <xf borderId="6" fillId="0" fontId="2" numFmtId="0" xfId="0" applyAlignment="1" applyBorder="1" applyFont="1">
      <alignment shrinkToFit="0" vertical="top" wrapText="1"/>
    </xf>
    <xf borderId="7" fillId="0" fontId="6" numFmtId="0" xfId="0" applyAlignment="1" applyBorder="1" applyFont="1">
      <alignment shrinkToFit="0" vertical="top" wrapText="1"/>
    </xf>
    <xf borderId="7" fillId="0" fontId="1" numFmtId="0" xfId="0" applyAlignment="1" applyBorder="1" applyFont="1">
      <alignment horizontal="right" shrinkToFit="0" vertical="top" wrapText="1"/>
    </xf>
    <xf borderId="7" fillId="0" fontId="1" numFmtId="49" xfId="0" applyAlignment="1" applyBorder="1" applyFont="1" applyNumberFormat="1">
      <alignment readingOrder="0" shrinkToFit="0" vertical="top" wrapText="1"/>
    </xf>
    <xf borderId="7" fillId="0" fontId="1" numFmtId="0" xfId="0" applyAlignment="1" applyBorder="1" applyFont="1">
      <alignment horizontal="left" shrinkToFit="0" vertical="top" wrapText="1"/>
    </xf>
    <xf borderId="2" fillId="0" fontId="1" numFmtId="0" xfId="0" applyAlignment="1" applyBorder="1" applyFont="1">
      <alignment readingOrder="0" shrinkToFit="0" vertical="top" wrapText="1"/>
    </xf>
    <xf borderId="2" fillId="0" fontId="1" numFmtId="0" xfId="0" applyAlignment="1" applyBorder="1" applyFont="1">
      <alignment shrinkToFit="0" vertical="top" wrapText="1"/>
    </xf>
    <xf borderId="0" fillId="0" fontId="6" numFmtId="0" xfId="0" applyAlignment="1" applyFont="1">
      <alignment shrinkToFit="0" vertical="top" wrapText="1"/>
    </xf>
    <xf borderId="5" fillId="0" fontId="1" numFmtId="0" xfId="0" applyAlignment="1" applyBorder="1" applyFont="1">
      <alignment shrinkToFit="0" vertical="top" wrapText="1"/>
    </xf>
    <xf borderId="1" fillId="0" fontId="9" numFmtId="0" xfId="0" applyAlignment="1" applyBorder="1" applyFont="1">
      <alignment shrinkToFit="0" vertical="top" wrapText="1"/>
    </xf>
    <xf borderId="2" fillId="0" fontId="9" numFmtId="0" xfId="0" applyAlignment="1" applyBorder="1" applyFont="1">
      <alignment shrinkToFit="0" vertical="top" wrapText="1"/>
    </xf>
    <xf borderId="2" fillId="0" fontId="1" numFmtId="0" xfId="0" applyAlignment="1" applyBorder="1" applyFont="1">
      <alignment shrinkToFit="0" vertical="top" wrapText="1"/>
    </xf>
    <xf borderId="0" fillId="0" fontId="1" numFmtId="0" xfId="0" applyAlignment="1" applyFont="1">
      <alignment shrinkToFit="0" wrapText="1"/>
    </xf>
    <xf borderId="0" fillId="0" fontId="7" numFmtId="0" xfId="0" applyAlignment="1" applyFont="1">
      <alignment readingOrder="0" vertical="top"/>
    </xf>
    <xf borderId="0" fillId="14" fontId="10" numFmtId="0" xfId="0" applyAlignment="1" applyFont="1">
      <alignment readingOrder="0" vertical="top"/>
    </xf>
    <xf borderId="0" fillId="0" fontId="7" numFmtId="0" xfId="0" applyAlignment="1" applyFont="1">
      <alignment readingOrder="0" shrinkToFit="0" vertical="top" wrapText="1"/>
    </xf>
    <xf borderId="0" fillId="0" fontId="2" numFmtId="0" xfId="0" applyAlignment="1" applyFont="1">
      <alignment vertical="top"/>
    </xf>
    <xf quotePrefix="1" borderId="0" fillId="0" fontId="1" numFmtId="0" xfId="0" applyAlignment="1" applyFont="1">
      <alignment readingOrder="0" shrinkToFit="0" vertical="top" wrapText="1"/>
    </xf>
    <xf borderId="0" fillId="0" fontId="6" numFmtId="0" xfId="0" applyAlignment="1" applyFont="1">
      <alignment shrinkToFit="0" wrapText="1"/>
    </xf>
    <xf borderId="0" fillId="0" fontId="1" numFmtId="0" xfId="0" applyAlignment="1" applyFont="1">
      <alignment readingOrder="0" shrinkToFit="0" wrapText="1"/>
    </xf>
    <xf borderId="0" fillId="0" fontId="2" numFmtId="0" xfId="0" applyAlignment="1" applyFont="1">
      <alignment horizontal="left" readingOrder="0" shrinkToFit="0" vertical="top" wrapText="1"/>
    </xf>
    <xf borderId="0" fillId="0" fontId="2" numFmtId="0" xfId="0" applyAlignment="1" applyFont="1">
      <alignment horizontal="left" shrinkToFit="0" vertical="top" wrapText="1"/>
    </xf>
    <xf borderId="0" fillId="0" fontId="11" numFmtId="0" xfId="0" applyAlignment="1" applyFont="1">
      <alignment horizontal="left" shrinkToFit="0" vertical="top" wrapText="1"/>
    </xf>
    <xf borderId="0" fillId="0" fontId="2" numFmtId="0" xfId="0" applyAlignment="1" applyFont="1">
      <alignment horizontal="right" readingOrder="0" shrinkToFit="0" vertical="top" wrapText="1"/>
    </xf>
    <xf borderId="0" fillId="0" fontId="2" numFmtId="49" xfId="0" applyAlignment="1" applyFont="1" applyNumberFormat="1">
      <alignment horizontal="left" shrinkToFit="0" vertical="top" wrapText="1"/>
    </xf>
    <xf borderId="0" fillId="0" fontId="2" numFmtId="0" xfId="0" applyAlignment="1" applyFont="1">
      <alignment horizontal="right" shrinkToFit="0" vertical="top" wrapText="1"/>
    </xf>
    <xf borderId="1" fillId="0" fontId="1" numFmtId="0" xfId="0" applyAlignment="1" applyBorder="1" applyFont="1">
      <alignment readingOrder="0" shrinkToFit="0" vertical="top" wrapText="1"/>
    </xf>
    <xf borderId="1" fillId="0" fontId="1" numFmtId="0" xfId="0" applyAlignment="1" applyBorder="1" applyFont="1">
      <alignment shrinkToFit="0" vertical="top" wrapText="1"/>
    </xf>
    <xf borderId="1" fillId="0" fontId="6" numFmtId="0" xfId="0" applyAlignment="1" applyBorder="1" applyFont="1">
      <alignment shrinkToFit="0" vertical="top" wrapText="1"/>
    </xf>
    <xf borderId="1" fillId="0" fontId="1" numFmtId="0" xfId="0" applyAlignment="1" applyBorder="1" applyFont="1">
      <alignment horizontal="right" readingOrder="0" shrinkToFit="0" vertical="top" wrapText="1"/>
    </xf>
    <xf borderId="1" fillId="0" fontId="1" numFmtId="49" xfId="0" applyAlignment="1" applyBorder="1" applyFont="1" applyNumberFormat="1">
      <alignment readingOrder="0" shrinkToFit="0" vertical="top" wrapText="1"/>
    </xf>
    <xf borderId="6" fillId="0" fontId="2" numFmtId="0" xfId="0" applyAlignment="1" applyBorder="1" applyFont="1">
      <alignment shrinkToFit="0" vertical="top" wrapText="1"/>
    </xf>
    <xf quotePrefix="1" borderId="1" fillId="0" fontId="1" numFmtId="49" xfId="0" applyAlignment="1" applyBorder="1" applyFont="1" applyNumberFormat="1">
      <alignment readingOrder="0" shrinkToFit="0" vertical="top" wrapText="1"/>
    </xf>
    <xf borderId="1" fillId="0" fontId="1" numFmtId="0" xfId="0" applyAlignment="1" applyBorder="1" applyFont="1">
      <alignment horizontal="left" shrinkToFit="0" vertical="top" wrapText="1"/>
    </xf>
    <xf borderId="4" fillId="0" fontId="2" numFmtId="0" xfId="0" applyAlignment="1" applyBorder="1" applyFont="1">
      <alignment shrinkToFit="0" vertical="top" wrapText="1"/>
    </xf>
    <xf borderId="5" fillId="0" fontId="2" numFmtId="0" xfId="0" applyAlignment="1" applyBorder="1" applyFont="1">
      <alignment shrinkToFit="0" vertical="top" wrapText="1"/>
    </xf>
    <xf borderId="0" fillId="0" fontId="2" numFmtId="49" xfId="0" applyAlignment="1" applyFont="1" applyNumberFormat="1">
      <alignment horizontal="left" readingOrder="0" shrinkToFit="0" vertical="top" wrapText="1"/>
    </xf>
    <xf borderId="1" fillId="0" fontId="2" numFmtId="0" xfId="0" applyAlignment="1" applyBorder="1" applyFont="1">
      <alignment horizontal="left" readingOrder="0" shrinkToFit="0" vertical="top" wrapText="1"/>
    </xf>
    <xf borderId="1" fillId="0" fontId="2" numFmtId="0" xfId="0" applyAlignment="1" applyBorder="1" applyFont="1">
      <alignment horizontal="left" shrinkToFit="0" vertical="top" wrapText="1"/>
    </xf>
    <xf borderId="1" fillId="0" fontId="11" numFmtId="0" xfId="0" applyAlignment="1" applyBorder="1" applyFont="1">
      <alignment horizontal="left" shrinkToFit="0" vertical="top" wrapText="1"/>
    </xf>
    <xf borderId="1" fillId="0" fontId="2" numFmtId="0" xfId="0" applyAlignment="1" applyBorder="1" applyFont="1">
      <alignment horizontal="right" readingOrder="0" shrinkToFit="0" vertical="top" wrapText="1"/>
    </xf>
    <xf quotePrefix="1" borderId="1" fillId="0" fontId="2" numFmtId="49" xfId="0" applyAlignment="1" applyBorder="1" applyFont="1" applyNumberFormat="1">
      <alignment horizontal="left" readingOrder="0" shrinkToFit="0" vertical="top" wrapText="1"/>
    </xf>
    <xf borderId="1" fillId="0" fontId="2" numFmtId="0" xfId="0" applyAlignment="1" applyBorder="1" applyFont="1">
      <alignment horizontal="right" shrinkToFit="0" vertical="top" wrapText="1"/>
    </xf>
    <xf borderId="6" fillId="0" fontId="2" numFmtId="0" xfId="0" applyAlignment="1" applyBorder="1" applyFont="1">
      <alignment shrinkToFit="0" vertical="bottom" wrapText="1"/>
    </xf>
    <xf borderId="1" fillId="0" fontId="1" numFmtId="49" xfId="0" applyAlignment="1" applyBorder="1" applyFont="1" applyNumberFormat="1">
      <alignment shrinkToFit="0" vertical="top" wrapText="1"/>
    </xf>
    <xf borderId="5" fillId="0" fontId="2" numFmtId="0" xfId="0" applyAlignment="1" applyBorder="1" applyFont="1">
      <alignment shrinkToFit="0" vertical="bottom" wrapText="1"/>
    </xf>
    <xf borderId="1" fillId="0" fontId="6" numFmtId="0" xfId="0" applyAlignment="1" applyBorder="1" applyFont="1">
      <alignment readingOrder="0" shrinkToFit="0" vertical="top" wrapText="1"/>
    </xf>
    <xf borderId="1" fillId="0" fontId="2" numFmtId="49" xfId="0" applyAlignment="1" applyBorder="1" applyFont="1" applyNumberFormat="1">
      <alignment horizontal="left" readingOrder="0" shrinkToFit="0" vertical="top" wrapText="1"/>
    </xf>
    <xf borderId="0" fillId="0" fontId="12" numFmtId="0" xfId="0" applyAlignment="1" applyFont="1">
      <alignment horizontal="left" readingOrder="0" shrinkToFit="0" wrapText="1"/>
    </xf>
    <xf borderId="0" fillId="0" fontId="12" numFmtId="0" xfId="0" applyAlignment="1" applyFont="1">
      <alignment readingOrder="0" shrinkToFit="0" vertical="center" wrapText="1"/>
    </xf>
    <xf borderId="0" fillId="14" fontId="13" numFmtId="0" xfId="0" applyAlignment="1" applyFont="1">
      <alignment horizontal="left" readingOrder="0" shrinkToFit="0" vertical="top" wrapText="1"/>
    </xf>
    <xf borderId="1" fillId="2" fontId="1" numFmtId="0" xfId="0" applyAlignment="1" applyBorder="1" applyFont="1">
      <alignment horizontal="left" vertical="top"/>
    </xf>
    <xf borderId="1" fillId="3" fontId="2" numFmtId="0" xfId="0" applyAlignment="1" applyBorder="1" applyFont="1">
      <alignment horizontal="left" vertical="top"/>
    </xf>
    <xf borderId="1" fillId="4" fontId="1" numFmtId="0" xfId="0" applyAlignment="1" applyBorder="1" applyFont="1">
      <alignment horizontal="left" vertical="top"/>
    </xf>
    <xf borderId="1" fillId="6" fontId="1" numFmtId="0" xfId="0" applyAlignment="1" applyBorder="1" applyFont="1">
      <alignment horizontal="left" vertical="top"/>
    </xf>
    <xf borderId="1" fillId="7" fontId="1" numFmtId="0" xfId="0" applyAlignment="1" applyBorder="1" applyFont="1">
      <alignment horizontal="left" vertical="top"/>
    </xf>
    <xf borderId="1" fillId="0" fontId="1" numFmtId="0" xfId="0" applyAlignment="1" applyBorder="1" applyFont="1">
      <alignment horizontal="left" vertical="top"/>
    </xf>
    <xf borderId="1" fillId="8" fontId="1" numFmtId="0" xfId="0" applyAlignment="1" applyBorder="1" applyFont="1">
      <alignment horizontal="left" vertical="top"/>
    </xf>
    <xf borderId="1" fillId="9" fontId="1" numFmtId="0" xfId="0" applyAlignment="1" applyBorder="1" applyFont="1">
      <alignment horizontal="left" vertical="top"/>
    </xf>
    <xf borderId="1" fillId="10" fontId="1" numFmtId="0" xfId="0" applyAlignment="1" applyBorder="1" applyFont="1">
      <alignment horizontal="left" vertical="top"/>
    </xf>
    <xf borderId="1" fillId="11" fontId="1" numFmtId="0" xfId="0" applyAlignment="1" applyBorder="1" applyFont="1">
      <alignment horizontal="left" vertical="top"/>
    </xf>
    <xf borderId="1" fillId="12" fontId="1" numFmtId="0" xfId="0" applyAlignment="1" applyBorder="1" applyFont="1">
      <alignment horizontal="left" vertical="top"/>
    </xf>
    <xf borderId="1" fillId="13" fontId="1" numFmtId="0" xfId="0" applyAlignment="1" applyBorder="1" applyFont="1">
      <alignment horizontal="left" vertical="top"/>
    </xf>
    <xf borderId="1" fillId="14" fontId="1" numFmtId="0" xfId="0" applyAlignment="1" applyBorder="1" applyFont="1">
      <alignment horizontal="left" shrinkToFit="0" vertical="top" wrapText="1"/>
    </xf>
    <xf borderId="1" fillId="9" fontId="5" numFmtId="0" xfId="0" applyAlignment="1" applyBorder="1" applyFont="1">
      <alignment horizontal="left" shrinkToFit="0" vertical="top" wrapText="1"/>
    </xf>
    <xf borderId="1" fillId="0" fontId="3" numFmtId="0" xfId="0" applyAlignment="1" applyBorder="1" applyFont="1">
      <alignment horizontal="left" shrinkToFit="0" vertical="top" wrapText="1"/>
    </xf>
    <xf borderId="1" fillId="0" fontId="14" numFmtId="0" xfId="0" applyAlignment="1" applyBorder="1" applyFont="1">
      <alignment horizontal="left" shrinkToFit="0" vertical="top" wrapText="1"/>
    </xf>
    <xf borderId="1" fillId="0" fontId="2" numFmtId="0" xfId="0" applyAlignment="1" applyBorder="1" applyFont="1">
      <alignment horizontal="left" vertical="top"/>
    </xf>
    <xf borderId="1" fillId="0" fontId="15" numFmtId="0" xfId="0" applyAlignment="1" applyBorder="1" applyFont="1">
      <alignment horizontal="left" readingOrder="0" shrinkToFit="0" vertical="top" wrapText="1"/>
    </xf>
    <xf borderId="1" fillId="0" fontId="2" numFmtId="0" xfId="0" applyAlignment="1" applyBorder="1" applyFont="1">
      <alignment vertical="top"/>
    </xf>
    <xf borderId="1" fillId="0" fontId="2" numFmtId="0" xfId="0" applyAlignment="1" applyBorder="1" applyFont="1">
      <alignment shrinkToFit="0" vertical="top" wrapText="1"/>
    </xf>
    <xf borderId="1" fillId="0" fontId="16" numFmtId="0" xfId="0" applyAlignment="1" applyBorder="1" applyFont="1">
      <alignment horizontal="left" shrinkToFit="0" vertical="top" wrapText="1"/>
    </xf>
    <xf borderId="1" fillId="0" fontId="3" numFmtId="0" xfId="0" applyAlignment="1" applyBorder="1" applyFont="1">
      <alignment horizontal="left" vertical="top"/>
    </xf>
    <xf borderId="1" fillId="0" fontId="2" numFmtId="0" xfId="0" applyAlignment="1" applyBorder="1" applyFont="1">
      <alignment horizontal="center" shrinkToFit="0" vertical="top" wrapText="1"/>
    </xf>
    <xf borderId="1" fillId="0" fontId="2" numFmtId="0" xfId="0" applyAlignment="1" applyBorder="1" applyFont="1">
      <alignment horizontal="left" readingOrder="0" vertical="top"/>
    </xf>
    <xf borderId="1" fillId="0" fontId="11" numFmtId="0" xfId="0" applyAlignment="1" applyBorder="1" applyFont="1">
      <alignment horizontal="left" vertical="top"/>
    </xf>
    <xf borderId="8" fillId="15" fontId="17" numFmtId="0" xfId="0" applyAlignment="1" applyBorder="1" applyFill="1" applyFont="1">
      <alignment horizontal="left" shrinkToFit="0" vertical="top" wrapText="1"/>
    </xf>
    <xf borderId="8" fillId="15" fontId="17" numFmtId="0" xfId="0" applyAlignment="1" applyBorder="1" applyFont="1">
      <alignment shrinkToFit="0" vertical="top" wrapText="1"/>
    </xf>
    <xf borderId="0" fillId="0" fontId="0" numFmtId="0" xfId="0" applyAlignment="1" applyFont="1">
      <alignment horizontal="left" shrinkToFit="0" vertical="top" wrapText="1"/>
    </xf>
    <xf borderId="0" fillId="0" fontId="0" numFmtId="0" xfId="0" applyAlignment="1" applyFont="1">
      <alignment shrinkToFit="0" vertical="top" wrapText="1"/>
    </xf>
    <xf borderId="0" fillId="0" fontId="2" numFmtId="0" xfId="0" applyAlignment="1" applyFont="1">
      <alignment vertical="top"/>
    </xf>
    <xf borderId="0" fillId="0" fontId="0" numFmtId="0" xfId="0" applyAlignment="1" applyFont="1">
      <alignment readingOrder="0" shrinkToFit="0" vertical="top" wrapText="1"/>
    </xf>
    <xf borderId="9" fillId="0" fontId="1" numFmtId="0" xfId="0" applyAlignment="1" applyBorder="1" applyFont="1">
      <alignment shrinkToFit="0" vertical="top" wrapText="1"/>
    </xf>
    <xf borderId="9" fillId="0" fontId="18" numFmtId="0" xfId="0" applyBorder="1" applyFont="1"/>
    <xf borderId="9" fillId="0" fontId="19" numFmtId="0" xfId="0" applyBorder="1" applyFont="1"/>
    <xf borderId="9" fillId="0" fontId="19" numFmtId="0" xfId="0" applyBorder="1" applyFont="1"/>
    <xf borderId="0" fillId="0" fontId="9" numFmtId="0" xfId="0" applyAlignment="1" applyFont="1">
      <alignment vertical="center"/>
    </xf>
    <xf borderId="10" fillId="0" fontId="9" numFmtId="0" xfId="0" applyBorder="1" applyFont="1"/>
    <xf borderId="10" fillId="0" fontId="18" numFmtId="0" xfId="0" applyBorder="1" applyFont="1"/>
    <xf borderId="0" fillId="0" fontId="20" numFmtId="0" xfId="0" applyAlignment="1" applyFont="1">
      <alignment shrinkToFit="0" vertical="top" wrapText="1"/>
    </xf>
    <xf borderId="0" fillId="0" fontId="0" numFmtId="0" xfId="0" applyAlignment="1" applyFont="1">
      <alignment readingOrder="0" shrinkToFit="0" vertical="top" wrapText="1"/>
    </xf>
    <xf borderId="11" fillId="16" fontId="21" numFmtId="0" xfId="0" applyAlignment="1" applyBorder="1" applyFill="1" applyFont="1">
      <alignment horizontal="left" readingOrder="0" shrinkToFit="0" vertical="center" wrapText="1"/>
    </xf>
    <xf borderId="11" fillId="17" fontId="21" numFmtId="0" xfId="0" applyAlignment="1" applyBorder="1" applyFill="1" applyFont="1">
      <alignment horizontal="center" readingOrder="0" shrinkToFit="0" vertical="center" wrapText="1"/>
    </xf>
    <xf borderId="11" fillId="18" fontId="21" numFmtId="0" xfId="0" applyAlignment="1" applyBorder="1" applyFill="1" applyFont="1">
      <alignment horizontal="center" readingOrder="0" shrinkToFit="0" vertical="center" wrapText="1"/>
    </xf>
    <xf borderId="11" fillId="19" fontId="22" numFmtId="0" xfId="0" applyAlignment="1" applyBorder="1" applyFill="1" applyFont="1">
      <alignment horizontal="center" readingOrder="0" shrinkToFit="0" vertical="center" wrapText="1"/>
    </xf>
    <xf borderId="11" fillId="20" fontId="22" numFmtId="0" xfId="0" applyAlignment="1" applyBorder="1" applyFill="1" applyFont="1">
      <alignment horizontal="center" readingOrder="0" shrinkToFit="0" vertical="center" wrapText="1"/>
    </xf>
    <xf borderId="12" fillId="0" fontId="22" numFmtId="0" xfId="0" applyAlignment="1" applyBorder="1" applyFont="1">
      <alignment horizontal="left" readingOrder="0" shrinkToFit="0" vertical="center" wrapText="1"/>
    </xf>
    <xf borderId="13" fillId="0" fontId="18" numFmtId="0" xfId="0" applyBorder="1" applyFont="1"/>
    <xf borderId="14" fillId="0" fontId="18" numFmtId="0" xfId="0" applyBorder="1" applyFont="1"/>
    <xf borderId="15" fillId="21" fontId="13" numFmtId="0" xfId="0" applyAlignment="1" applyBorder="1" applyFill="1" applyFont="1">
      <alignment horizontal="left" readingOrder="0" shrinkToFit="0" vertical="center" wrapText="1"/>
    </xf>
    <xf borderId="15" fillId="22" fontId="13" numFmtId="0" xfId="0" applyAlignment="1" applyBorder="1" applyFill="1" applyFont="1">
      <alignment horizontal="center" readingOrder="0" shrinkToFit="0" vertical="center" wrapText="1"/>
    </xf>
    <xf borderId="15" fillId="23" fontId="13" numFmtId="0" xfId="0" applyAlignment="1" applyBorder="1" applyFill="1" applyFont="1">
      <alignment horizontal="center" readingOrder="0" shrinkToFit="0" vertical="center" wrapText="1"/>
    </xf>
    <xf borderId="15" fillId="24" fontId="13" numFmtId="0" xfId="0" applyAlignment="1" applyBorder="1" applyFill="1" applyFont="1">
      <alignment horizontal="center" readingOrder="0" shrinkToFit="0" vertical="center" wrapText="1"/>
    </xf>
    <xf borderId="15" fillId="25" fontId="13" numFmtId="0" xfId="0" applyAlignment="1" applyBorder="1" applyFill="1" applyFont="1">
      <alignment horizontal="center" readingOrder="0" shrinkToFit="0" vertical="center" wrapText="1"/>
    </xf>
    <xf borderId="16" fillId="0" fontId="13" numFmtId="0" xfId="0" applyAlignment="1" applyBorder="1" applyFont="1">
      <alignment horizontal="left" readingOrder="0" shrinkToFit="0" vertical="center" wrapText="1"/>
    </xf>
    <xf borderId="17" fillId="0" fontId="18" numFmtId="0" xfId="0" applyBorder="1" applyFont="1"/>
    <xf borderId="18" fillId="0" fontId="18" numFmtId="0" xfId="0" applyBorder="1" applyFont="1"/>
    <xf borderId="15" fillId="15" fontId="13" numFmtId="0" xfId="0" applyAlignment="1" applyBorder="1" applyFont="1">
      <alignment horizontal="left" readingOrder="0" shrinkToFit="0" vertical="center" wrapText="1"/>
    </xf>
    <xf borderId="19" fillId="0" fontId="13" numFmtId="0" xfId="0" applyAlignment="1" applyBorder="1" applyFont="1">
      <alignment horizontal="left" readingOrder="0" shrinkToFit="0" vertical="center" wrapText="1"/>
    </xf>
    <xf borderId="20" fillId="0" fontId="18" numFmtId="0" xfId="0" applyBorder="1" applyFont="1"/>
    <xf borderId="21" fillId="0" fontId="18" numFmtId="0" xfId="0" applyBorder="1" applyFont="1"/>
    <xf quotePrefix="1" borderId="15" fillId="22" fontId="13" numFmtId="0" xfId="0" applyAlignment="1" applyBorder="1" applyFont="1">
      <alignment horizontal="center" readingOrder="0" shrinkToFit="0" vertical="center" wrapText="1"/>
    </xf>
    <xf borderId="19" fillId="21" fontId="13" numFmtId="0" xfId="0" applyAlignment="1" applyBorder="1" applyFont="1">
      <alignment horizontal="left" readingOrder="0" shrinkToFit="0" vertical="center" wrapText="1"/>
    </xf>
    <xf borderId="16" fillId="21" fontId="13" numFmtId="0" xfId="0" applyAlignment="1" applyBorder="1" applyFont="1">
      <alignment horizontal="left" readingOrder="0" shrinkToFit="0" vertical="center" wrapText="1"/>
    </xf>
    <xf borderId="15" fillId="24" fontId="13" numFmtId="9" xfId="0" applyAlignment="1" applyBorder="1" applyFont="1" applyNumberFormat="1">
      <alignment horizontal="center" readingOrder="0" shrinkToFit="0" vertical="center" wrapText="1"/>
    </xf>
    <xf borderId="11" fillId="15" fontId="13" numFmtId="0" xfId="0" applyAlignment="1" applyBorder="1" applyFont="1">
      <alignment horizontal="left" readingOrder="0" shrinkToFit="0" vertical="center" wrapText="1"/>
    </xf>
    <xf borderId="11" fillId="22" fontId="13" numFmtId="0" xfId="0" applyAlignment="1" applyBorder="1" applyFont="1">
      <alignment horizontal="center" readingOrder="0" shrinkToFit="0" vertical="center" wrapText="1"/>
    </xf>
    <xf borderId="11" fillId="23" fontId="13" numFmtId="0" xfId="0" applyAlignment="1" applyBorder="1" applyFont="1">
      <alignment horizontal="center" readingOrder="0" shrinkToFit="0" vertical="center" wrapText="1"/>
    </xf>
    <xf borderId="11" fillId="24" fontId="13" numFmtId="0" xfId="0" applyAlignment="1" applyBorder="1" applyFont="1">
      <alignment horizontal="center" readingOrder="0" shrinkToFit="0" vertical="center" wrapText="1"/>
    </xf>
    <xf borderId="11" fillId="25" fontId="13" numFmtId="0" xfId="0" applyAlignment="1" applyBorder="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iucnredlist.org/documents/RedListGuidelines.pdf." TargetMode="External"/><Relationship Id="rId3" Type="http://schemas.openxmlformats.org/officeDocument/2006/relationships/hyperlink" Target="https://www.gbif.org/occurrence/1987364895"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ogle.com.tw/url?sa=t&amp;rct=j&amp;q=&amp;esrc=s&amp;source=web&amp;cd=1&amp;cad=rja&amp;uact=8&amp;ved=0CB4QFjAA&amp;url=http%3A%2F%2Fhdais.coa.gov.tw%2Fhtmlarea_file%2Fweb_articles%2Fhdais%2F588%2Fnews8(2)_2-7.pdf&amp;ei=qSeiVd6YHcOyuQT24KLgDw&amp;usg=AFQjCNFInIEULYY1g7L4CE61uqFRfFDeCA&amp;sig2=S5pUkg8XGGQzrpUwsS8cqg" TargetMode="External"/><Relationship Id="rId2" Type="http://schemas.openxmlformats.org/officeDocument/2006/relationships/hyperlink" Target="https://www.google.com.tw/url?sa=t&amp;rct=j&amp;q=&amp;esrc=s&amp;source=web&amp;cd=5&amp;cad=rja&amp;uact=8&amp;ved=0CDIQFjAE&amp;url=http%3A%2F%2Fwww.ktnp.gov.tw%2Fupload%2Freport%2F20100524_180623.83122.pdf&amp;ei=gieiVZaFEZCjugS-tYWgDw&amp;usg=AFQjCNGCBzexXg-GCWj6-mAlcsd_iXLLlQ&amp;sig2=DCH79rQ83-cLgMmNq8oO2w"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9.71"/>
    <col customWidth="1" min="2" max="2" width="22.57"/>
    <col customWidth="1" min="3" max="3" width="40.14"/>
    <col customWidth="1" min="4" max="4" width="35.86"/>
    <col customWidth="1" min="5" max="5" width="31.57"/>
    <col customWidth="1" min="6" max="6" width="37.29"/>
    <col customWidth="1" min="7" max="7" width="21.57"/>
    <col customWidth="1" min="8" max="8" width="23.0"/>
    <col customWidth="1" min="9" max="9" width="37.29"/>
    <col customWidth="1" min="10" max="10" width="34.43"/>
    <col customWidth="1" min="11" max="11" width="21.57"/>
    <col customWidth="1" min="12" max="12" width="15.86"/>
    <col customWidth="1" min="13" max="13" width="21.57"/>
    <col customWidth="1" min="14" max="14" width="33.0"/>
    <col customWidth="1" min="15" max="15" width="45.86"/>
    <col customWidth="1" min="16" max="16" width="20.14"/>
    <col customWidth="1" min="17" max="17" width="28.71"/>
    <col customWidth="1" min="18" max="18" width="50.43"/>
    <col customWidth="1" min="19" max="20" width="43.0"/>
    <col customWidth="1" min="21" max="21" width="40.14"/>
    <col customWidth="1" min="22" max="22" width="33.0"/>
    <col customWidth="1" min="23" max="23" width="14.43"/>
    <col customWidth="1" min="24" max="24" width="50.43"/>
    <col customWidth="1" min="25" max="26" width="40.14"/>
    <col customWidth="1" min="27" max="27" width="37.29"/>
    <col customWidth="1" min="28" max="28" width="28.71"/>
    <col customWidth="1" min="29" max="30" width="14.43"/>
    <col customWidth="1" min="31" max="31" width="34.43"/>
    <col customWidth="1" min="32" max="32" width="24.43"/>
    <col customWidth="1" min="33" max="33" width="21.57"/>
    <col customWidth="1" min="34" max="34" width="34.43"/>
    <col customWidth="1" min="35" max="35" width="21.57"/>
    <col customWidth="1" min="36" max="36" width="25.86"/>
    <col customWidth="1" min="37" max="37" width="31.57"/>
    <col customWidth="1" min="38" max="38" width="24.43"/>
    <col customWidth="1" min="39" max="39" width="45.29"/>
    <col customWidth="1" min="40" max="40" width="33.0"/>
    <col customWidth="1" min="41" max="41" width="38.71"/>
    <col customWidth="1" min="42" max="42" width="23.0"/>
    <col customWidth="1" min="43" max="44" width="34.43"/>
    <col customWidth="1" min="45" max="45" width="41.43"/>
    <col customWidth="1" min="46" max="46" width="34.43"/>
    <col customWidth="1" min="47" max="48" width="20.14"/>
    <col customWidth="1" min="49" max="49" width="35.0"/>
    <col customWidth="1" min="50" max="51" width="20.14"/>
    <col customWidth="1" min="52" max="52" width="31.57"/>
    <col customWidth="1" min="53" max="53" width="20.14"/>
    <col customWidth="1" min="54" max="54" width="14.43"/>
    <col customWidth="1" min="55" max="55" width="32.0"/>
    <col customWidth="1" min="56" max="56" width="21.57"/>
    <col customWidth="1" min="57" max="57" width="28.71"/>
    <col customWidth="1" min="58" max="58" width="14.43"/>
    <col customWidth="1" min="59" max="59" width="50.43"/>
    <col customWidth="1" min="60" max="60" width="23.0"/>
    <col customWidth="1" min="61" max="61" width="14.43"/>
    <col customWidth="1" min="62" max="62" width="21.57"/>
    <col customWidth="1" min="63" max="63" width="34.43"/>
    <col customWidth="1" min="64" max="64" width="23.0"/>
    <col customWidth="1" min="65" max="65" width="25.86"/>
    <col customWidth="1" min="66" max="66" width="38.71"/>
    <col customWidth="1" min="67" max="67" width="37.29"/>
    <col customWidth="1" min="68" max="68" width="34.43"/>
    <col customWidth="1" min="69" max="69" width="50.43"/>
    <col customWidth="1" min="70" max="71" width="15.14"/>
    <col customWidth="1" min="72" max="72" width="19.14"/>
    <col customWidth="1" min="73" max="73" width="13.86"/>
    <col customWidth="1" min="74" max="74" width="8.71"/>
    <col customWidth="1" min="75" max="76" width="7.86"/>
    <col customWidth="1" min="77" max="77" width="31.57"/>
    <col customWidth="1" min="78" max="78" width="11.57"/>
    <col customWidth="1" min="79" max="79" width="13.57"/>
    <col customWidth="1" min="80" max="80" width="11.57"/>
    <col customWidth="1" min="81" max="81" width="14.29"/>
    <col customWidth="1" min="82" max="90" width="50.43"/>
  </cols>
  <sheetData>
    <row r="1">
      <c r="A1" s="1" t="s">
        <v>0</v>
      </c>
      <c r="B1" s="2" t="s">
        <v>1</v>
      </c>
      <c r="C1" s="2" t="s">
        <v>1</v>
      </c>
      <c r="D1" s="3" t="s">
        <v>2</v>
      </c>
      <c r="E1" s="3" t="s">
        <v>3</v>
      </c>
      <c r="F1" s="4" t="s">
        <v>4</v>
      </c>
      <c r="G1" s="5" t="s">
        <v>5</v>
      </c>
      <c r="H1" s="5" t="s">
        <v>5</v>
      </c>
      <c r="I1" s="6" t="s">
        <v>5</v>
      </c>
      <c r="J1" s="5" t="s">
        <v>5</v>
      </c>
      <c r="K1" s="5" t="s">
        <v>5</v>
      </c>
      <c r="L1" s="5" t="s">
        <v>5</v>
      </c>
      <c r="M1" s="5" t="s">
        <v>5</v>
      </c>
      <c r="N1" s="5" t="s">
        <v>5</v>
      </c>
      <c r="O1" s="5" t="s">
        <v>5</v>
      </c>
      <c r="P1" s="5" t="s">
        <v>5</v>
      </c>
      <c r="Q1" s="5" t="s">
        <v>5</v>
      </c>
      <c r="R1" s="5" t="s">
        <v>5</v>
      </c>
      <c r="S1" s="7" t="s">
        <v>6</v>
      </c>
      <c r="T1" s="7" t="s">
        <v>6</v>
      </c>
      <c r="U1" s="7" t="s">
        <v>6</v>
      </c>
      <c r="V1" s="7" t="s">
        <v>6</v>
      </c>
      <c r="W1" s="7" t="s">
        <v>6</v>
      </c>
      <c r="X1" s="7" t="s">
        <v>6</v>
      </c>
      <c r="Y1" s="8" t="s">
        <v>6</v>
      </c>
      <c r="Z1" s="8" t="s">
        <v>6</v>
      </c>
      <c r="AA1" s="8" t="s">
        <v>6</v>
      </c>
      <c r="AB1" s="8" t="s">
        <v>6</v>
      </c>
      <c r="AC1" s="8" t="s">
        <v>6</v>
      </c>
      <c r="AD1" s="8" t="s">
        <v>6</v>
      </c>
      <c r="AE1" s="9" t="s">
        <v>7</v>
      </c>
      <c r="AF1" s="9" t="s">
        <v>7</v>
      </c>
      <c r="AG1" s="9" t="s">
        <v>7</v>
      </c>
      <c r="AH1" s="10" t="s">
        <v>8</v>
      </c>
      <c r="AI1" s="10" t="s">
        <v>8</v>
      </c>
      <c r="AJ1" s="10" t="s">
        <v>8</v>
      </c>
      <c r="AK1" s="10" t="s">
        <v>8</v>
      </c>
      <c r="AL1" s="10" t="s">
        <v>8</v>
      </c>
      <c r="AM1" s="10" t="s">
        <v>8</v>
      </c>
      <c r="AN1" s="10" t="s">
        <v>8</v>
      </c>
      <c r="AO1" s="10" t="s">
        <v>8</v>
      </c>
      <c r="AP1" s="10" t="s">
        <v>8</v>
      </c>
      <c r="AQ1" s="10" t="s">
        <v>8</v>
      </c>
      <c r="AR1" s="10" t="s">
        <v>8</v>
      </c>
      <c r="AS1" s="10" t="s">
        <v>8</v>
      </c>
      <c r="AT1" s="11" t="s">
        <v>9</v>
      </c>
      <c r="AU1" s="11" t="s">
        <v>9</v>
      </c>
      <c r="AV1" s="11" t="s">
        <v>9</v>
      </c>
      <c r="AW1" s="11" t="s">
        <v>9</v>
      </c>
      <c r="AX1" s="11" t="s">
        <v>9</v>
      </c>
      <c r="AY1" s="11" t="s">
        <v>9</v>
      </c>
      <c r="AZ1" s="11" t="s">
        <v>9</v>
      </c>
      <c r="BA1" s="11" t="s">
        <v>9</v>
      </c>
      <c r="BB1" s="11" t="s">
        <v>9</v>
      </c>
      <c r="BC1" s="12" t="s">
        <v>10</v>
      </c>
      <c r="BD1" s="12" t="s">
        <v>10</v>
      </c>
      <c r="BE1" s="12" t="s">
        <v>10</v>
      </c>
      <c r="BF1" s="12" t="s">
        <v>10</v>
      </c>
      <c r="BG1" s="12" t="s">
        <v>10</v>
      </c>
      <c r="BH1" s="12" t="s">
        <v>10</v>
      </c>
      <c r="BI1" s="12" t="s">
        <v>10</v>
      </c>
      <c r="BJ1" s="12" t="s">
        <v>10</v>
      </c>
      <c r="BK1" s="13" t="s">
        <v>11</v>
      </c>
      <c r="BL1" s="3" t="s">
        <v>12</v>
      </c>
      <c r="BM1" s="3" t="s">
        <v>12</v>
      </c>
      <c r="BN1" s="3" t="s">
        <v>12</v>
      </c>
      <c r="BO1" s="3" t="s">
        <v>12</v>
      </c>
      <c r="BP1" s="3" t="s">
        <v>12</v>
      </c>
      <c r="BQ1" s="3" t="s">
        <v>12</v>
      </c>
      <c r="BR1" s="14" t="s">
        <v>13</v>
      </c>
      <c r="BS1" s="15" t="s">
        <v>14</v>
      </c>
      <c r="BT1" s="16" t="s">
        <v>15</v>
      </c>
      <c r="BU1" s="17" t="s">
        <v>15</v>
      </c>
      <c r="BV1" s="17" t="s">
        <v>15</v>
      </c>
      <c r="BW1" s="17" t="s">
        <v>15</v>
      </c>
      <c r="BX1" s="17" t="s">
        <v>15</v>
      </c>
      <c r="BY1" s="16" t="s">
        <v>16</v>
      </c>
      <c r="BZ1" s="16" t="s">
        <v>17</v>
      </c>
      <c r="CA1" s="16" t="s">
        <v>18</v>
      </c>
      <c r="CB1" s="16" t="s">
        <v>19</v>
      </c>
      <c r="CC1" s="18" t="s">
        <v>20</v>
      </c>
      <c r="CD1" s="19" t="s">
        <v>21</v>
      </c>
      <c r="CE1" s="20"/>
      <c r="CF1" s="20"/>
      <c r="CG1" s="20"/>
      <c r="CH1" s="20"/>
      <c r="CI1" s="21"/>
      <c r="CJ1" s="21"/>
      <c r="CK1" s="21"/>
      <c r="CL1" s="21"/>
    </row>
    <row r="2">
      <c r="A2" s="22" t="s">
        <v>22</v>
      </c>
      <c r="B2" s="23" t="s">
        <v>23</v>
      </c>
      <c r="C2" s="23" t="s">
        <v>24</v>
      </c>
      <c r="D2" s="24" t="s">
        <v>25</v>
      </c>
      <c r="E2" s="24" t="s">
        <v>26</v>
      </c>
      <c r="F2" s="4" t="s">
        <v>27</v>
      </c>
      <c r="G2" s="4" t="s">
        <v>28</v>
      </c>
      <c r="H2" s="4" t="s">
        <v>29</v>
      </c>
      <c r="I2" s="25" t="s">
        <v>30</v>
      </c>
      <c r="J2" s="4" t="s">
        <v>31</v>
      </c>
      <c r="K2" s="4" t="s">
        <v>32</v>
      </c>
      <c r="L2" s="4" t="s">
        <v>33</v>
      </c>
      <c r="M2" s="4" t="s">
        <v>34</v>
      </c>
      <c r="N2" s="4" t="s">
        <v>35</v>
      </c>
      <c r="O2" s="4" t="s">
        <v>36</v>
      </c>
      <c r="P2" s="4" t="s">
        <v>37</v>
      </c>
      <c r="Q2" s="4" t="s">
        <v>38</v>
      </c>
      <c r="R2" s="5" t="s">
        <v>39</v>
      </c>
      <c r="S2" s="26" t="s">
        <v>40</v>
      </c>
      <c r="T2" s="26" t="s">
        <v>41</v>
      </c>
      <c r="U2" s="26" t="s">
        <v>42</v>
      </c>
      <c r="V2" s="7" t="s">
        <v>43</v>
      </c>
      <c r="W2" s="7" t="s">
        <v>44</v>
      </c>
      <c r="X2" s="7" t="s">
        <v>45</v>
      </c>
      <c r="Y2" s="27" t="s">
        <v>46</v>
      </c>
      <c r="Z2" s="27" t="s">
        <v>47</v>
      </c>
      <c r="AA2" s="27" t="s">
        <v>48</v>
      </c>
      <c r="AB2" s="27" t="s">
        <v>49</v>
      </c>
      <c r="AC2" s="8" t="s">
        <v>50</v>
      </c>
      <c r="AD2" s="27" t="s">
        <v>51</v>
      </c>
      <c r="AE2" s="28" t="s">
        <v>52</v>
      </c>
      <c r="AF2" s="9" t="s">
        <v>53</v>
      </c>
      <c r="AG2" s="9" t="s">
        <v>54</v>
      </c>
      <c r="AH2" s="29" t="s">
        <v>55</v>
      </c>
      <c r="AI2" s="29" t="s">
        <v>56</v>
      </c>
      <c r="AJ2" s="29" t="s">
        <v>57</v>
      </c>
      <c r="AK2" s="29" t="s">
        <v>58</v>
      </c>
      <c r="AL2" s="29" t="s">
        <v>59</v>
      </c>
      <c r="AM2" s="29" t="s">
        <v>60</v>
      </c>
      <c r="AN2" s="29" t="s">
        <v>61</v>
      </c>
      <c r="AO2" s="30" t="s">
        <v>62</v>
      </c>
      <c r="AP2" s="30" t="s">
        <v>63</v>
      </c>
      <c r="AQ2" s="29" t="s">
        <v>64</v>
      </c>
      <c r="AR2" s="29" t="s">
        <v>65</v>
      </c>
      <c r="AS2" s="10" t="s">
        <v>66</v>
      </c>
      <c r="AT2" s="31" t="s">
        <v>67</v>
      </c>
      <c r="AU2" s="31" t="s">
        <v>68</v>
      </c>
      <c r="AV2" s="31" t="s">
        <v>69</v>
      </c>
      <c r="AW2" s="11" t="s">
        <v>70</v>
      </c>
      <c r="AX2" s="11" t="s">
        <v>71</v>
      </c>
      <c r="AY2" s="11" t="s">
        <v>72</v>
      </c>
      <c r="AZ2" s="11" t="s">
        <v>73</v>
      </c>
      <c r="BA2" s="31" t="s">
        <v>74</v>
      </c>
      <c r="BB2" s="11" t="s">
        <v>75</v>
      </c>
      <c r="BC2" s="32" t="s">
        <v>76</v>
      </c>
      <c r="BD2" s="12" t="s">
        <v>77</v>
      </c>
      <c r="BE2" s="33" t="s">
        <v>78</v>
      </c>
      <c r="BF2" s="32" t="s">
        <v>74</v>
      </c>
      <c r="BG2" s="12" t="s">
        <v>79</v>
      </c>
      <c r="BH2" s="12" t="s">
        <v>80</v>
      </c>
      <c r="BI2" s="32" t="s">
        <v>74</v>
      </c>
      <c r="BJ2" s="12" t="s">
        <v>81</v>
      </c>
      <c r="BK2" s="34" t="s">
        <v>82</v>
      </c>
      <c r="BL2" s="24" t="s">
        <v>83</v>
      </c>
      <c r="BM2" s="24" t="s">
        <v>84</v>
      </c>
      <c r="BN2" s="24" t="s">
        <v>85</v>
      </c>
      <c r="BO2" s="24" t="s">
        <v>86</v>
      </c>
      <c r="BP2" s="24" t="s">
        <v>87</v>
      </c>
      <c r="BQ2" s="3" t="s">
        <v>88</v>
      </c>
      <c r="BR2" s="14" t="s">
        <v>89</v>
      </c>
      <c r="BS2" s="35"/>
      <c r="BT2" s="17" t="s">
        <v>90</v>
      </c>
      <c r="BU2" s="17" t="s">
        <v>91</v>
      </c>
      <c r="BV2" s="17" t="s">
        <v>92</v>
      </c>
      <c r="BW2" s="17" t="s">
        <v>93</v>
      </c>
      <c r="BX2" s="17" t="s">
        <v>94</v>
      </c>
      <c r="BY2" s="16" t="s">
        <v>95</v>
      </c>
      <c r="BZ2" s="17"/>
      <c r="CA2" s="17"/>
      <c r="CB2" s="17"/>
      <c r="CC2" s="36"/>
      <c r="CD2" s="37" t="s">
        <v>96</v>
      </c>
      <c r="CE2" s="38"/>
      <c r="CF2" s="39"/>
      <c r="CG2" s="40"/>
      <c r="CH2" s="41"/>
      <c r="CI2" s="21"/>
      <c r="CJ2" s="21"/>
      <c r="CK2" s="21"/>
      <c r="CL2" s="21"/>
    </row>
    <row r="3">
      <c r="A3" s="42" t="s">
        <v>97</v>
      </c>
      <c r="B3" s="43" t="s">
        <v>98</v>
      </c>
      <c r="C3" s="44" t="s">
        <v>90</v>
      </c>
      <c r="D3" s="45"/>
      <c r="E3" s="44" t="s">
        <v>99</v>
      </c>
      <c r="F3" s="46">
        <v>7.4</v>
      </c>
      <c r="G3" s="44" t="s">
        <v>100</v>
      </c>
      <c r="H3" s="44" t="s">
        <v>91</v>
      </c>
      <c r="I3" s="47"/>
      <c r="J3" s="42"/>
      <c r="K3" s="42"/>
      <c r="L3" s="42"/>
      <c r="M3" s="42"/>
      <c r="N3" s="44"/>
      <c r="O3" s="44" t="s">
        <v>101</v>
      </c>
      <c r="P3" s="44"/>
      <c r="Q3" s="44" t="s">
        <v>91</v>
      </c>
      <c r="R3" s="42" t="s">
        <v>102</v>
      </c>
      <c r="S3" s="48">
        <v>372.0</v>
      </c>
      <c r="T3" s="46">
        <v>19379.0</v>
      </c>
      <c r="U3" s="46">
        <v>1842.0</v>
      </c>
      <c r="V3" s="42" t="s">
        <v>103</v>
      </c>
      <c r="W3" s="44"/>
      <c r="X3" s="44"/>
      <c r="Y3" s="44">
        <v>160.0</v>
      </c>
      <c r="Z3" s="44">
        <v>16857.0</v>
      </c>
      <c r="AA3" s="44"/>
      <c r="AB3" s="42" t="s">
        <v>104</v>
      </c>
      <c r="AC3" s="44"/>
      <c r="AD3" s="44"/>
      <c r="AE3" s="44"/>
      <c r="AF3" s="44"/>
      <c r="AG3" s="44"/>
      <c r="AH3" s="42"/>
      <c r="AI3" s="42"/>
      <c r="AJ3" s="42"/>
      <c r="AK3" s="44"/>
      <c r="AL3" s="44"/>
      <c r="AM3" s="42"/>
      <c r="AN3" s="44"/>
      <c r="AO3" s="44"/>
      <c r="AP3" s="44"/>
      <c r="AQ3" s="44" t="s">
        <v>91</v>
      </c>
      <c r="AR3" s="44"/>
      <c r="AS3" s="42" t="s">
        <v>105</v>
      </c>
      <c r="AT3" s="42"/>
      <c r="AU3" s="42"/>
      <c r="AV3" s="42"/>
      <c r="AW3" s="44"/>
      <c r="AX3" s="44"/>
      <c r="AY3" s="44"/>
      <c r="AZ3" s="44"/>
      <c r="BA3" s="44"/>
      <c r="BB3" s="44"/>
      <c r="BC3" s="44"/>
      <c r="BD3" s="44"/>
      <c r="BE3" s="48" t="s">
        <v>106</v>
      </c>
      <c r="BF3" s="44" t="s">
        <v>93</v>
      </c>
      <c r="BG3" s="42" t="s">
        <v>107</v>
      </c>
      <c r="BH3" s="44"/>
      <c r="BI3" s="44"/>
      <c r="BJ3" s="44"/>
      <c r="BK3" s="44"/>
      <c r="BL3" s="49">
        <v>5.0</v>
      </c>
      <c r="BM3" s="44" t="s">
        <v>91</v>
      </c>
      <c r="BN3" s="44" t="s">
        <v>90</v>
      </c>
      <c r="BO3" s="44"/>
      <c r="BP3" s="44"/>
      <c r="BQ3" s="42" t="s">
        <v>108</v>
      </c>
      <c r="BR3" s="42" t="s">
        <v>109</v>
      </c>
      <c r="BS3" s="42" t="s">
        <v>110</v>
      </c>
      <c r="BT3" s="50" t="s">
        <v>111</v>
      </c>
      <c r="BU3" s="50" t="s">
        <v>112</v>
      </c>
      <c r="BV3" s="50" t="s">
        <v>111</v>
      </c>
      <c r="BW3" s="50" t="s">
        <v>113</v>
      </c>
      <c r="BX3" s="50" t="s">
        <v>111</v>
      </c>
      <c r="BY3" s="42" t="str">
        <f>BP3</f>
        <v/>
      </c>
      <c r="BZ3" s="51" t="s">
        <v>114</v>
      </c>
      <c r="CA3" s="44" t="s">
        <v>114</v>
      </c>
      <c r="CB3" s="44" t="str">
        <f t="shared" ref="CB3:CB98" si="1">IF(CA3&lt;&gt;BZ3,(CA3&amp;"-&gt;"&amp;BZ3),("維持"&amp;BZ3))</f>
        <v>維持VU</v>
      </c>
      <c r="CC3" s="52" t="s">
        <v>115</v>
      </c>
      <c r="CD3" s="52" t="s">
        <v>116</v>
      </c>
      <c r="CE3" s="52" t="s">
        <v>117</v>
      </c>
      <c r="CF3" s="52" t="s">
        <v>118</v>
      </c>
      <c r="CG3" s="53"/>
      <c r="CH3" s="39"/>
      <c r="CI3" s="53"/>
      <c r="CJ3" s="53"/>
      <c r="CK3" s="53"/>
      <c r="CL3" s="53"/>
    </row>
    <row r="4">
      <c r="A4" s="42" t="s">
        <v>119</v>
      </c>
      <c r="B4" s="43" t="s">
        <v>120</v>
      </c>
      <c r="C4" s="44" t="s">
        <v>90</v>
      </c>
      <c r="D4" s="45"/>
      <c r="E4" s="44" t="s">
        <v>121</v>
      </c>
      <c r="F4" s="46">
        <v>6.5</v>
      </c>
      <c r="G4" s="44" t="s">
        <v>100</v>
      </c>
      <c r="H4" s="44" t="s">
        <v>91</v>
      </c>
      <c r="I4" s="47" t="s">
        <v>122</v>
      </c>
      <c r="J4" s="42">
        <v>9.0</v>
      </c>
      <c r="K4" s="42" t="s">
        <v>100</v>
      </c>
      <c r="L4" s="42" t="s">
        <v>91</v>
      </c>
      <c r="M4" s="42" t="s">
        <v>91</v>
      </c>
      <c r="N4" s="44"/>
      <c r="O4" s="44" t="s">
        <v>123</v>
      </c>
      <c r="P4" s="44"/>
      <c r="Q4" s="44" t="s">
        <v>91</v>
      </c>
      <c r="R4" s="42" t="s">
        <v>124</v>
      </c>
      <c r="S4" s="48">
        <v>581.0</v>
      </c>
      <c r="T4" s="46">
        <v>12939.0</v>
      </c>
      <c r="U4" s="44">
        <v>5266.99999999976</v>
      </c>
      <c r="V4" s="42" t="s">
        <v>125</v>
      </c>
      <c r="W4" s="44"/>
      <c r="X4" s="44"/>
      <c r="Y4" s="44">
        <v>247.0</v>
      </c>
      <c r="Z4" s="44">
        <v>19997.0</v>
      </c>
      <c r="AA4" s="44"/>
      <c r="AB4" s="42" t="s">
        <v>104</v>
      </c>
      <c r="AC4" s="44"/>
      <c r="AD4" s="44"/>
      <c r="AE4" s="44"/>
      <c r="AF4" s="44"/>
      <c r="AG4" s="44"/>
      <c r="AH4" s="42"/>
      <c r="AI4" s="42"/>
      <c r="AJ4" s="42"/>
      <c r="AK4" s="44"/>
      <c r="AL4" s="44"/>
      <c r="AM4" s="42"/>
      <c r="AN4" s="44"/>
      <c r="AO4" s="44"/>
      <c r="AP4" s="44"/>
      <c r="AQ4" s="42" t="s">
        <v>90</v>
      </c>
      <c r="AR4" s="44"/>
      <c r="AS4" s="42" t="s">
        <v>126</v>
      </c>
      <c r="AT4" s="42"/>
      <c r="AU4" s="42"/>
      <c r="AV4" s="42"/>
      <c r="AW4" s="44"/>
      <c r="AX4" s="44"/>
      <c r="AY4" s="44"/>
      <c r="AZ4" s="44"/>
      <c r="BA4" s="44"/>
      <c r="BB4" s="44"/>
      <c r="BC4" s="44"/>
      <c r="BD4" s="44"/>
      <c r="BE4" s="48" t="s">
        <v>127</v>
      </c>
      <c r="BF4" s="44" t="s">
        <v>93</v>
      </c>
      <c r="BG4" s="42" t="s">
        <v>128</v>
      </c>
      <c r="BH4" s="44"/>
      <c r="BI4" s="44"/>
      <c r="BJ4" s="44"/>
      <c r="BK4" s="44"/>
      <c r="BL4" s="49">
        <v>5.0</v>
      </c>
      <c r="BM4" s="44" t="s">
        <v>91</v>
      </c>
      <c r="BN4" s="44" t="s">
        <v>90</v>
      </c>
      <c r="BO4" s="44"/>
      <c r="BP4" s="42">
        <v>2.0</v>
      </c>
      <c r="BQ4" s="42" t="s">
        <v>129</v>
      </c>
      <c r="BR4" s="42" t="s">
        <v>130</v>
      </c>
      <c r="BS4" s="42" t="s">
        <v>110</v>
      </c>
      <c r="BT4" s="50" t="s">
        <v>112</v>
      </c>
      <c r="BU4" s="50" t="s">
        <v>131</v>
      </c>
      <c r="BV4" s="50" t="s">
        <v>111</v>
      </c>
      <c r="BW4" s="50" t="s">
        <v>112</v>
      </c>
      <c r="BX4" s="50" t="s">
        <v>111</v>
      </c>
      <c r="BY4" s="42">
        <v>2.0</v>
      </c>
      <c r="BZ4" s="51" t="s">
        <v>112</v>
      </c>
      <c r="CA4" s="44" t="s">
        <v>112</v>
      </c>
      <c r="CB4" s="44" t="str">
        <f t="shared" si="1"/>
        <v>維持LC</v>
      </c>
      <c r="CC4" s="52"/>
      <c r="CD4" s="52" t="s">
        <v>132</v>
      </c>
      <c r="CE4" s="52" t="s">
        <v>133</v>
      </c>
      <c r="CF4" s="52" t="s">
        <v>134</v>
      </c>
      <c r="CG4" s="53"/>
      <c r="CH4" s="39"/>
      <c r="CI4" s="53"/>
      <c r="CJ4" s="53"/>
      <c r="CK4" s="53"/>
      <c r="CL4" s="53"/>
    </row>
    <row r="5">
      <c r="A5" s="42" t="s">
        <v>135</v>
      </c>
      <c r="B5" s="43" t="s">
        <v>136</v>
      </c>
      <c r="C5" s="44" t="s">
        <v>90</v>
      </c>
      <c r="D5" s="45"/>
      <c r="E5" s="44" t="s">
        <v>121</v>
      </c>
      <c r="F5" s="46">
        <v>6.5</v>
      </c>
      <c r="G5" s="44" t="s">
        <v>100</v>
      </c>
      <c r="H5" s="44" t="s">
        <v>91</v>
      </c>
      <c r="I5" s="54" t="s">
        <v>137</v>
      </c>
      <c r="J5" s="42">
        <v>9.0</v>
      </c>
      <c r="K5" s="42" t="s">
        <v>100</v>
      </c>
      <c r="L5" s="42" t="s">
        <v>91</v>
      </c>
      <c r="M5" s="42" t="s">
        <v>91</v>
      </c>
      <c r="N5" s="44"/>
      <c r="O5" s="44" t="s">
        <v>123</v>
      </c>
      <c r="P5" s="42" t="s">
        <v>91</v>
      </c>
      <c r="Q5" s="44" t="s">
        <v>91</v>
      </c>
      <c r="R5" s="42" t="s">
        <v>138</v>
      </c>
      <c r="S5" s="46">
        <v>1274.0</v>
      </c>
      <c r="T5" s="46">
        <v>20367.0</v>
      </c>
      <c r="U5" s="44">
        <v>4817.99999999963</v>
      </c>
      <c r="V5" s="42" t="s">
        <v>125</v>
      </c>
      <c r="W5" s="44"/>
      <c r="X5" s="44"/>
      <c r="Y5" s="44">
        <v>873.0</v>
      </c>
      <c r="Z5" s="44">
        <v>19748.0</v>
      </c>
      <c r="AA5" s="44"/>
      <c r="AB5" s="42" t="s">
        <v>104</v>
      </c>
      <c r="AC5" s="44"/>
      <c r="AD5" s="44"/>
      <c r="AE5" s="44"/>
      <c r="AF5" s="44"/>
      <c r="AG5" s="44"/>
      <c r="AH5" s="42"/>
      <c r="AI5" s="42"/>
      <c r="AJ5" s="42"/>
      <c r="AK5" s="44"/>
      <c r="AL5" s="44"/>
      <c r="AM5" s="42"/>
      <c r="AN5" s="42"/>
      <c r="AO5" s="44"/>
      <c r="AP5" s="44"/>
      <c r="AQ5" s="44" t="s">
        <v>92</v>
      </c>
      <c r="AR5" s="44"/>
      <c r="AS5" s="42" t="s">
        <v>139</v>
      </c>
      <c r="AT5" s="42"/>
      <c r="AU5" s="42"/>
      <c r="AV5" s="42"/>
      <c r="AW5" s="44"/>
      <c r="AX5" s="44"/>
      <c r="AY5" s="44"/>
      <c r="AZ5" s="44"/>
      <c r="BA5" s="44"/>
      <c r="BB5" s="44"/>
      <c r="BC5" s="42">
        <v>8000.0</v>
      </c>
      <c r="BD5" s="42">
        <v>9329.0</v>
      </c>
      <c r="BE5" s="48">
        <v>7726.0</v>
      </c>
      <c r="BF5" s="44" t="s">
        <v>91</v>
      </c>
      <c r="BG5" s="42" t="s">
        <v>140</v>
      </c>
      <c r="BH5" s="44"/>
      <c r="BI5" s="44"/>
      <c r="BJ5" s="44"/>
      <c r="BK5" s="44"/>
      <c r="BL5" s="49">
        <v>5.0</v>
      </c>
      <c r="BM5" s="44" t="s">
        <v>91</v>
      </c>
      <c r="BN5" s="44" t="s">
        <v>90</v>
      </c>
      <c r="BO5" s="44"/>
      <c r="BP5" s="44">
        <v>1.0</v>
      </c>
      <c r="BQ5" s="42" t="s">
        <v>141</v>
      </c>
      <c r="BR5" s="42" t="s">
        <v>130</v>
      </c>
      <c r="BS5" s="42" t="s">
        <v>110</v>
      </c>
      <c r="BT5" s="50" t="s">
        <v>112</v>
      </c>
      <c r="BU5" s="50" t="s">
        <v>112</v>
      </c>
      <c r="BV5" s="50" t="s">
        <v>112</v>
      </c>
      <c r="BW5" s="50" t="s">
        <v>112</v>
      </c>
      <c r="BX5" s="50" t="s">
        <v>111</v>
      </c>
      <c r="BY5" s="42">
        <f t="shared" ref="BY5:BY52" si="2">BP5</f>
        <v>1</v>
      </c>
      <c r="BZ5" s="51" t="s">
        <v>112</v>
      </c>
      <c r="CA5" s="44" t="s">
        <v>112</v>
      </c>
      <c r="CB5" s="44" t="str">
        <f t="shared" si="1"/>
        <v>維持LC</v>
      </c>
      <c r="CC5" s="53"/>
      <c r="CD5" s="52" t="s">
        <v>142</v>
      </c>
      <c r="CE5" s="52" t="s">
        <v>133</v>
      </c>
      <c r="CF5" s="52" t="s">
        <v>143</v>
      </c>
      <c r="CG5" s="55" t="s">
        <v>134</v>
      </c>
      <c r="CH5" s="39"/>
      <c r="CI5" s="53"/>
      <c r="CJ5" s="53"/>
      <c r="CK5" s="53"/>
      <c r="CL5" s="53"/>
    </row>
    <row r="6" ht="177.0" customHeight="1">
      <c r="A6" s="42" t="s">
        <v>144</v>
      </c>
      <c r="B6" s="43" t="s">
        <v>145</v>
      </c>
      <c r="C6" s="44" t="s">
        <v>90</v>
      </c>
      <c r="D6" s="45"/>
      <c r="E6" s="44" t="s">
        <v>121</v>
      </c>
      <c r="F6" s="46">
        <v>6.6</v>
      </c>
      <c r="G6" s="44" t="s">
        <v>100</v>
      </c>
      <c r="H6" s="44" t="s">
        <v>91</v>
      </c>
      <c r="I6" s="47" t="s">
        <v>146</v>
      </c>
      <c r="J6" s="44">
        <v>3.0</v>
      </c>
      <c r="K6" s="44" t="s">
        <v>147</v>
      </c>
      <c r="L6" s="44" t="s">
        <v>90</v>
      </c>
      <c r="M6" s="44" t="s">
        <v>92</v>
      </c>
      <c r="N6" s="42"/>
      <c r="O6" s="42" t="s">
        <v>90</v>
      </c>
      <c r="P6" s="42" t="s">
        <v>90</v>
      </c>
      <c r="Q6" s="44" t="s">
        <v>91</v>
      </c>
      <c r="R6" s="42" t="s">
        <v>148</v>
      </c>
      <c r="S6" s="48">
        <v>255.0</v>
      </c>
      <c r="T6" s="46">
        <v>19513.0</v>
      </c>
      <c r="U6" s="44">
        <v>2138.99999999875</v>
      </c>
      <c r="V6" s="42" t="s">
        <v>125</v>
      </c>
      <c r="W6" s="44"/>
      <c r="X6" s="44"/>
      <c r="Y6" s="44">
        <v>141.0</v>
      </c>
      <c r="Z6" s="44">
        <v>18809.0</v>
      </c>
      <c r="AA6" s="44"/>
      <c r="AB6" s="42" t="s">
        <v>104</v>
      </c>
      <c r="AC6" s="44"/>
      <c r="AD6" s="44"/>
      <c r="AE6" s="44"/>
      <c r="AF6" s="44"/>
      <c r="AG6" s="44"/>
      <c r="AH6" s="42"/>
      <c r="AI6" s="42"/>
      <c r="AJ6" s="42"/>
      <c r="AK6" s="44"/>
      <c r="AL6" s="44"/>
      <c r="AM6" s="42"/>
      <c r="AN6" s="44"/>
      <c r="AO6" s="44"/>
      <c r="AP6" s="44"/>
      <c r="AQ6" s="42" t="s">
        <v>91</v>
      </c>
      <c r="AR6" s="42" t="s">
        <v>90</v>
      </c>
      <c r="AS6" s="42" t="s">
        <v>149</v>
      </c>
      <c r="AT6" s="42"/>
      <c r="AU6" s="42"/>
      <c r="AV6" s="42"/>
      <c r="AW6" s="44"/>
      <c r="AX6" s="44"/>
      <c r="AY6" s="44"/>
      <c r="AZ6" s="44"/>
      <c r="BA6" s="44"/>
      <c r="BB6" s="44"/>
      <c r="BC6" s="44"/>
      <c r="BD6" s="44">
        <v>100.0</v>
      </c>
      <c r="BE6" s="46">
        <v>50.0</v>
      </c>
      <c r="BF6" s="44" t="s">
        <v>91</v>
      </c>
      <c r="BG6" s="42" t="s">
        <v>150</v>
      </c>
      <c r="BH6" s="44"/>
      <c r="BI6" s="44"/>
      <c r="BJ6" s="44"/>
      <c r="BK6" s="44"/>
      <c r="BL6" s="49">
        <v>4.0</v>
      </c>
      <c r="BM6" s="44" t="s">
        <v>91</v>
      </c>
      <c r="BN6" s="42" t="s">
        <v>90</v>
      </c>
      <c r="BO6" s="44"/>
      <c r="BP6" s="44">
        <v>1.0</v>
      </c>
      <c r="BQ6" s="42" t="s">
        <v>151</v>
      </c>
      <c r="BR6" s="42" t="s">
        <v>130</v>
      </c>
      <c r="BS6" s="42" t="s">
        <v>110</v>
      </c>
      <c r="BT6" s="50" t="s">
        <v>152</v>
      </c>
      <c r="BU6" s="50" t="s">
        <v>112</v>
      </c>
      <c r="BV6" s="50" t="s">
        <v>153</v>
      </c>
      <c r="BW6" s="50" t="s">
        <v>154</v>
      </c>
      <c r="BX6" s="50" t="s">
        <v>111</v>
      </c>
      <c r="BY6" s="42">
        <f t="shared" si="2"/>
        <v>1</v>
      </c>
      <c r="BZ6" s="51" t="s">
        <v>114</v>
      </c>
      <c r="CA6" s="44" t="s">
        <v>114</v>
      </c>
      <c r="CB6" s="44" t="str">
        <f t="shared" si="1"/>
        <v>維持VU</v>
      </c>
      <c r="CC6" s="52" t="s">
        <v>155</v>
      </c>
      <c r="CD6" s="52" t="s">
        <v>156</v>
      </c>
      <c r="CE6" s="52" t="s">
        <v>133</v>
      </c>
      <c r="CF6" s="52" t="s">
        <v>143</v>
      </c>
      <c r="CG6" s="52" t="s">
        <v>157</v>
      </c>
      <c r="CH6" s="56" t="s">
        <v>158</v>
      </c>
      <c r="CI6" s="57" t="s">
        <v>134</v>
      </c>
    </row>
    <row r="7">
      <c r="A7" s="42" t="s">
        <v>159</v>
      </c>
      <c r="B7" s="43" t="s">
        <v>160</v>
      </c>
      <c r="C7" s="44" t="s">
        <v>90</v>
      </c>
      <c r="D7" s="45"/>
      <c r="E7" s="44" t="s">
        <v>121</v>
      </c>
      <c r="F7" s="46">
        <v>6.4</v>
      </c>
      <c r="G7" s="44" t="s">
        <v>100</v>
      </c>
      <c r="H7" s="44" t="s">
        <v>91</v>
      </c>
      <c r="I7" s="54" t="s">
        <v>161</v>
      </c>
      <c r="J7" s="42">
        <v>9.0</v>
      </c>
      <c r="K7" s="42" t="s">
        <v>100</v>
      </c>
      <c r="L7" s="42" t="s">
        <v>91</v>
      </c>
      <c r="M7" s="42" t="s">
        <v>91</v>
      </c>
      <c r="N7" s="44"/>
      <c r="O7" s="44" t="s">
        <v>123</v>
      </c>
      <c r="P7" s="42" t="s">
        <v>91</v>
      </c>
      <c r="Q7" s="44" t="s">
        <v>91</v>
      </c>
      <c r="R7" s="42" t="s">
        <v>162</v>
      </c>
      <c r="S7" s="48">
        <v>1109.0</v>
      </c>
      <c r="T7" s="46">
        <v>20758.0</v>
      </c>
      <c r="U7" s="44">
        <v>5208.9999999953</v>
      </c>
      <c r="V7" s="42" t="s">
        <v>125</v>
      </c>
      <c r="W7" s="44"/>
      <c r="X7" s="44"/>
      <c r="Y7" s="44">
        <v>718.0</v>
      </c>
      <c r="Z7" s="44">
        <v>20236.0</v>
      </c>
      <c r="AA7" s="44"/>
      <c r="AB7" s="42" t="s">
        <v>104</v>
      </c>
      <c r="AC7" s="44"/>
      <c r="AD7" s="44"/>
      <c r="AE7" s="44"/>
      <c r="AF7" s="44"/>
      <c r="AG7" s="44"/>
      <c r="AH7" s="42"/>
      <c r="AI7" s="42"/>
      <c r="AJ7" s="42"/>
      <c r="AK7" s="44"/>
      <c r="AL7" s="44"/>
      <c r="AM7" s="42"/>
      <c r="AN7" s="44"/>
      <c r="AO7" s="44"/>
      <c r="AP7" s="44"/>
      <c r="AQ7" s="42" t="s">
        <v>92</v>
      </c>
      <c r="AR7" s="44"/>
      <c r="AS7" s="42" t="s">
        <v>163</v>
      </c>
      <c r="AT7" s="42"/>
      <c r="AU7" s="42"/>
      <c r="AV7" s="42"/>
      <c r="AW7" s="44"/>
      <c r="AX7" s="44"/>
      <c r="AY7" s="44"/>
      <c r="AZ7" s="44"/>
      <c r="BA7" s="44"/>
      <c r="BB7" s="44"/>
      <c r="BC7" s="42">
        <v>8000.0</v>
      </c>
      <c r="BD7" s="42">
        <v>9000.0</v>
      </c>
      <c r="BE7" s="48" t="s">
        <v>164</v>
      </c>
      <c r="BF7" s="44" t="s">
        <v>92</v>
      </c>
      <c r="BG7" s="42" t="s">
        <v>165</v>
      </c>
      <c r="BH7" s="44"/>
      <c r="BI7" s="44"/>
      <c r="BJ7" s="44"/>
      <c r="BK7" s="44"/>
      <c r="BL7" s="49">
        <v>5.0</v>
      </c>
      <c r="BM7" s="44" t="s">
        <v>91</v>
      </c>
      <c r="BN7" s="44" t="s">
        <v>90</v>
      </c>
      <c r="BO7" s="44"/>
      <c r="BP7" s="44">
        <v>1.0</v>
      </c>
      <c r="BQ7" s="42" t="s">
        <v>166</v>
      </c>
      <c r="BR7" s="42" t="s">
        <v>130</v>
      </c>
      <c r="BS7" s="42" t="s">
        <v>110</v>
      </c>
      <c r="BT7" s="50" t="s">
        <v>112</v>
      </c>
      <c r="BU7" s="50" t="s">
        <v>112</v>
      </c>
      <c r="BV7" s="50" t="s">
        <v>112</v>
      </c>
      <c r="BW7" s="50" t="s">
        <v>112</v>
      </c>
      <c r="BX7" s="50" t="s">
        <v>111</v>
      </c>
      <c r="BY7" s="42">
        <f t="shared" si="2"/>
        <v>1</v>
      </c>
      <c r="BZ7" s="51" t="s">
        <v>112</v>
      </c>
      <c r="CA7" s="44" t="s">
        <v>112</v>
      </c>
      <c r="CB7" s="44" t="str">
        <f t="shared" si="1"/>
        <v>維持LC</v>
      </c>
      <c r="CC7" s="53"/>
      <c r="CD7" s="52" t="s">
        <v>167</v>
      </c>
      <c r="CE7" s="52" t="s">
        <v>133</v>
      </c>
      <c r="CF7" s="52" t="s">
        <v>143</v>
      </c>
      <c r="CG7" s="52" t="s">
        <v>134</v>
      </c>
      <c r="CH7" s="52" t="s">
        <v>118</v>
      </c>
      <c r="CI7" s="58"/>
      <c r="CJ7" s="39"/>
      <c r="CK7" s="53"/>
      <c r="CL7" s="53"/>
    </row>
    <row r="8">
      <c r="A8" s="42" t="s">
        <v>168</v>
      </c>
      <c r="B8" s="43" t="s">
        <v>169</v>
      </c>
      <c r="C8" s="44" t="s">
        <v>90</v>
      </c>
      <c r="D8" s="45"/>
      <c r="E8" s="44" t="s">
        <v>99</v>
      </c>
      <c r="F8" s="46" t="s">
        <v>170</v>
      </c>
      <c r="G8" s="44" t="s">
        <v>100</v>
      </c>
      <c r="H8" s="44" t="s">
        <v>91</v>
      </c>
      <c r="I8" s="47" t="s">
        <v>122</v>
      </c>
      <c r="J8" s="42">
        <v>9.0</v>
      </c>
      <c r="K8" s="42" t="s">
        <v>100</v>
      </c>
      <c r="L8" s="42" t="s">
        <v>91</v>
      </c>
      <c r="M8" s="42" t="s">
        <v>91</v>
      </c>
      <c r="N8" s="44"/>
      <c r="O8" s="44" t="s">
        <v>171</v>
      </c>
      <c r="P8" s="44"/>
      <c r="Q8" s="44" t="s">
        <v>91</v>
      </c>
      <c r="R8" s="42" t="s">
        <v>172</v>
      </c>
      <c r="S8" s="46">
        <v>2562.0</v>
      </c>
      <c r="T8" s="46">
        <v>21280.0</v>
      </c>
      <c r="U8" s="44">
        <v>9272.00000000183</v>
      </c>
      <c r="V8" s="42" t="s">
        <v>125</v>
      </c>
      <c r="W8" s="44"/>
      <c r="X8" s="44"/>
      <c r="Y8" s="44">
        <v>1592.0</v>
      </c>
      <c r="Z8" s="44">
        <v>21165.0</v>
      </c>
      <c r="AA8" s="44"/>
      <c r="AB8" s="42" t="s">
        <v>104</v>
      </c>
      <c r="AC8" s="44"/>
      <c r="AD8" s="44"/>
      <c r="AE8" s="44"/>
      <c r="AF8" s="44"/>
      <c r="AG8" s="44"/>
      <c r="AH8" s="42"/>
      <c r="AI8" s="42"/>
      <c r="AJ8" s="42"/>
      <c r="AK8" s="44"/>
      <c r="AL8" s="44"/>
      <c r="AM8" s="42"/>
      <c r="AN8" s="44"/>
      <c r="AO8" s="44"/>
      <c r="AP8" s="44"/>
      <c r="AQ8" s="42" t="s">
        <v>91</v>
      </c>
      <c r="AR8" s="44"/>
      <c r="AS8" s="42" t="s">
        <v>173</v>
      </c>
      <c r="AT8" s="42"/>
      <c r="AU8" s="42"/>
      <c r="AV8" s="42"/>
      <c r="AW8" s="44"/>
      <c r="AX8" s="44"/>
      <c r="AY8" s="44"/>
      <c r="AZ8" s="44"/>
      <c r="BA8" s="44"/>
      <c r="BB8" s="44"/>
      <c r="BC8" s="44"/>
      <c r="BD8" s="44"/>
      <c r="BE8" s="48">
        <v>2501.0</v>
      </c>
      <c r="BF8" s="44" t="s">
        <v>92</v>
      </c>
      <c r="BG8" s="42" t="s">
        <v>174</v>
      </c>
      <c r="BH8" s="44"/>
      <c r="BI8" s="44"/>
      <c r="BJ8" s="44"/>
      <c r="BK8" s="44"/>
      <c r="BL8" s="49">
        <v>5.0</v>
      </c>
      <c r="BM8" s="44" t="s">
        <v>91</v>
      </c>
      <c r="BN8" s="44" t="s">
        <v>90</v>
      </c>
      <c r="BO8" s="44"/>
      <c r="BP8" s="44">
        <v>1.0</v>
      </c>
      <c r="BQ8" s="42" t="s">
        <v>166</v>
      </c>
      <c r="BR8" s="42" t="s">
        <v>130</v>
      </c>
      <c r="BS8" s="42" t="s">
        <v>110</v>
      </c>
      <c r="BT8" s="50" t="s">
        <v>112</v>
      </c>
      <c r="BU8" s="50" t="s">
        <v>112</v>
      </c>
      <c r="BV8" s="50" t="s">
        <v>112</v>
      </c>
      <c r="BW8" s="50" t="s">
        <v>112</v>
      </c>
      <c r="BX8" s="50" t="s">
        <v>111</v>
      </c>
      <c r="BY8" s="42">
        <f t="shared" si="2"/>
        <v>1</v>
      </c>
      <c r="BZ8" s="51" t="s">
        <v>112</v>
      </c>
      <c r="CA8" s="44" t="s">
        <v>112</v>
      </c>
      <c r="CB8" s="44" t="str">
        <f t="shared" si="1"/>
        <v>維持LC</v>
      </c>
      <c r="CC8" s="53"/>
      <c r="CD8" s="52" t="s">
        <v>175</v>
      </c>
      <c r="CE8" s="52" t="s">
        <v>133</v>
      </c>
      <c r="CF8" s="52" t="s">
        <v>176</v>
      </c>
      <c r="CG8" s="52" t="s">
        <v>177</v>
      </c>
      <c r="CH8" s="52" t="s">
        <v>157</v>
      </c>
      <c r="CI8" s="52" t="s">
        <v>157</v>
      </c>
      <c r="CJ8" s="52" t="s">
        <v>134</v>
      </c>
      <c r="CK8" s="53"/>
      <c r="CL8" s="58"/>
    </row>
    <row r="9">
      <c r="A9" s="42" t="s">
        <v>178</v>
      </c>
      <c r="B9" s="43" t="s">
        <v>179</v>
      </c>
      <c r="C9" s="44" t="s">
        <v>90</v>
      </c>
      <c r="D9" s="45"/>
      <c r="E9" s="44" t="s">
        <v>121</v>
      </c>
      <c r="F9" s="46">
        <v>6.8</v>
      </c>
      <c r="G9" s="44" t="s">
        <v>100</v>
      </c>
      <c r="H9" s="44" t="s">
        <v>91</v>
      </c>
      <c r="I9" s="47" t="s">
        <v>122</v>
      </c>
      <c r="J9" s="42">
        <v>9.0</v>
      </c>
      <c r="K9" s="42" t="s">
        <v>100</v>
      </c>
      <c r="L9" s="42" t="s">
        <v>91</v>
      </c>
      <c r="M9" s="42" t="s">
        <v>91</v>
      </c>
      <c r="N9" s="44"/>
      <c r="O9" s="44" t="s">
        <v>123</v>
      </c>
      <c r="P9" s="44"/>
      <c r="Q9" s="44" t="s">
        <v>91</v>
      </c>
      <c r="R9" s="42" t="s">
        <v>180</v>
      </c>
      <c r="S9" s="48">
        <v>1019.0</v>
      </c>
      <c r="T9" s="46">
        <v>20881.0</v>
      </c>
      <c r="U9" s="44">
        <v>4980.99999999689</v>
      </c>
      <c r="V9" s="42" t="s">
        <v>125</v>
      </c>
      <c r="W9" s="44"/>
      <c r="X9" s="44"/>
      <c r="Y9" s="44">
        <v>591.0</v>
      </c>
      <c r="Z9" s="44">
        <v>20391.0</v>
      </c>
      <c r="AA9" s="44"/>
      <c r="AB9" s="42" t="s">
        <v>104</v>
      </c>
      <c r="AC9" s="44"/>
      <c r="AD9" s="44"/>
      <c r="AE9" s="44"/>
      <c r="AF9" s="44"/>
      <c r="AG9" s="44"/>
      <c r="AH9" s="42"/>
      <c r="AI9" s="42"/>
      <c r="AJ9" s="42"/>
      <c r="AK9" s="44"/>
      <c r="AL9" s="44"/>
      <c r="AM9" s="42"/>
      <c r="AN9" s="44"/>
      <c r="AO9" s="44"/>
      <c r="AP9" s="44"/>
      <c r="AQ9" s="44" t="s">
        <v>91</v>
      </c>
      <c r="AR9" s="44"/>
      <c r="AS9" s="42" t="s">
        <v>181</v>
      </c>
      <c r="AT9" s="42"/>
      <c r="AU9" s="42"/>
      <c r="AV9" s="42"/>
      <c r="AW9" s="44"/>
      <c r="AX9" s="44"/>
      <c r="AY9" s="44"/>
      <c r="AZ9" s="44"/>
      <c r="BA9" s="44"/>
      <c r="BB9" s="44"/>
      <c r="BC9" s="44"/>
      <c r="BD9" s="42">
        <v>4520.0</v>
      </c>
      <c r="BE9" s="48" t="s">
        <v>127</v>
      </c>
      <c r="BF9" s="44" t="s">
        <v>92</v>
      </c>
      <c r="BG9" s="42" t="s">
        <v>182</v>
      </c>
      <c r="BH9" s="44"/>
      <c r="BI9" s="44"/>
      <c r="BJ9" s="44"/>
      <c r="BK9" s="44"/>
      <c r="BL9" s="49">
        <v>5.0</v>
      </c>
      <c r="BM9" s="44" t="s">
        <v>91</v>
      </c>
      <c r="BN9" s="44" t="s">
        <v>90</v>
      </c>
      <c r="BO9" s="44"/>
      <c r="BP9" s="44">
        <v>1.0</v>
      </c>
      <c r="BQ9" s="42" t="s">
        <v>183</v>
      </c>
      <c r="BR9" s="42" t="s">
        <v>130</v>
      </c>
      <c r="BS9" s="42" t="s">
        <v>110</v>
      </c>
      <c r="BT9" s="50" t="s">
        <v>112</v>
      </c>
      <c r="BU9" s="50" t="s">
        <v>112</v>
      </c>
      <c r="BV9" s="50" t="s">
        <v>112</v>
      </c>
      <c r="BW9" s="50" t="s">
        <v>112</v>
      </c>
      <c r="BX9" s="50" t="s">
        <v>111</v>
      </c>
      <c r="BY9" s="42">
        <f t="shared" si="2"/>
        <v>1</v>
      </c>
      <c r="BZ9" s="51" t="s">
        <v>112</v>
      </c>
      <c r="CA9" s="44" t="s">
        <v>112</v>
      </c>
      <c r="CB9" s="44" t="str">
        <f t="shared" si="1"/>
        <v>維持LC</v>
      </c>
      <c r="CC9" s="53"/>
      <c r="CD9" s="52" t="s">
        <v>184</v>
      </c>
      <c r="CE9" s="52" t="s">
        <v>133</v>
      </c>
      <c r="CF9" s="52" t="s">
        <v>143</v>
      </c>
      <c r="CG9" s="52" t="s">
        <v>134</v>
      </c>
      <c r="CH9" s="59"/>
      <c r="CI9" s="53"/>
      <c r="CJ9" s="53"/>
      <c r="CK9" s="53"/>
      <c r="CL9" s="53"/>
    </row>
    <row r="10">
      <c r="A10" s="42" t="s">
        <v>185</v>
      </c>
      <c r="B10" s="43" t="s">
        <v>186</v>
      </c>
      <c r="C10" s="44" t="s">
        <v>90</v>
      </c>
      <c r="D10" s="60"/>
      <c r="E10" s="44" t="s">
        <v>121</v>
      </c>
      <c r="F10" s="48">
        <v>3.7</v>
      </c>
      <c r="G10" s="44" t="s">
        <v>100</v>
      </c>
      <c r="H10" s="44" t="s">
        <v>91</v>
      </c>
      <c r="I10" s="47" t="s">
        <v>187</v>
      </c>
      <c r="J10" s="44">
        <v>3.0</v>
      </c>
      <c r="K10" s="44" t="s">
        <v>147</v>
      </c>
      <c r="L10" s="42" t="s">
        <v>91</v>
      </c>
      <c r="M10" s="42" t="s">
        <v>91</v>
      </c>
      <c r="N10" s="44"/>
      <c r="O10" s="44" t="s">
        <v>123</v>
      </c>
      <c r="P10" s="44"/>
      <c r="Q10" s="44" t="s">
        <v>91</v>
      </c>
      <c r="R10" s="42" t="s">
        <v>188</v>
      </c>
      <c r="S10" s="46">
        <v>2414.0</v>
      </c>
      <c r="T10" s="46">
        <v>20839.0</v>
      </c>
      <c r="U10" s="44">
        <v>6857.00000000095</v>
      </c>
      <c r="V10" s="42" t="s">
        <v>189</v>
      </c>
      <c r="W10" s="44"/>
      <c r="X10" s="44"/>
      <c r="Y10" s="44">
        <v>1444.0</v>
      </c>
      <c r="Z10" s="44">
        <v>19932.0</v>
      </c>
      <c r="AA10" s="44"/>
      <c r="AB10" s="42" t="s">
        <v>104</v>
      </c>
      <c r="AC10" s="44"/>
      <c r="AD10" s="44"/>
      <c r="AE10" s="44"/>
      <c r="AF10" s="44"/>
      <c r="AG10" s="44"/>
      <c r="AH10" s="42"/>
      <c r="AI10" s="42"/>
      <c r="AJ10" s="42"/>
      <c r="AK10" s="44"/>
      <c r="AL10" s="44"/>
      <c r="AM10" s="42"/>
      <c r="AN10" s="44"/>
      <c r="AO10" s="44"/>
      <c r="AP10" s="44"/>
      <c r="AQ10" s="44" t="s">
        <v>90</v>
      </c>
      <c r="AR10" s="44"/>
      <c r="AS10" s="42" t="s">
        <v>190</v>
      </c>
      <c r="AT10" s="42"/>
      <c r="AU10" s="42"/>
      <c r="AV10" s="42"/>
      <c r="AW10" s="44"/>
      <c r="AX10" s="44"/>
      <c r="AY10" s="44"/>
      <c r="AZ10" s="44"/>
      <c r="BA10" s="44"/>
      <c r="BB10" s="44"/>
      <c r="BC10" s="44"/>
      <c r="BD10" s="44"/>
      <c r="BE10" s="48">
        <v>4253.0</v>
      </c>
      <c r="BF10" s="44" t="s">
        <v>91</v>
      </c>
      <c r="BG10" s="42" t="s">
        <v>191</v>
      </c>
      <c r="BH10" s="44"/>
      <c r="BI10" s="44"/>
      <c r="BJ10" s="44"/>
      <c r="BK10" s="44"/>
      <c r="BL10" s="49">
        <v>5.0</v>
      </c>
      <c r="BM10" s="44" t="s">
        <v>91</v>
      </c>
      <c r="BN10" s="44" t="s">
        <v>90</v>
      </c>
      <c r="BO10" s="44"/>
      <c r="BP10" s="44">
        <v>1.0</v>
      </c>
      <c r="BQ10" s="42" t="s">
        <v>183</v>
      </c>
      <c r="BR10" s="42" t="s">
        <v>130</v>
      </c>
      <c r="BS10" s="42" t="s">
        <v>110</v>
      </c>
      <c r="BT10" s="50" t="s">
        <v>192</v>
      </c>
      <c r="BU10" s="50" t="s">
        <v>112</v>
      </c>
      <c r="BV10" s="50" t="s">
        <v>153</v>
      </c>
      <c r="BW10" s="50" t="s">
        <v>112</v>
      </c>
      <c r="BX10" s="50" t="s">
        <v>111</v>
      </c>
      <c r="BY10" s="42">
        <f t="shared" si="2"/>
        <v>1</v>
      </c>
      <c r="BZ10" s="51" t="s">
        <v>193</v>
      </c>
      <c r="CA10" s="44" t="s">
        <v>114</v>
      </c>
      <c r="CB10" s="44" t="str">
        <f t="shared" si="1"/>
        <v>VU-&gt;NT</v>
      </c>
      <c r="CC10" s="52" t="s">
        <v>194</v>
      </c>
      <c r="CD10" s="52" t="s">
        <v>195</v>
      </c>
      <c r="CE10" s="52" t="s">
        <v>133</v>
      </c>
      <c r="CF10" s="52" t="s">
        <v>143</v>
      </c>
      <c r="CG10" s="52" t="s">
        <v>134</v>
      </c>
      <c r="CH10" s="52" t="s">
        <v>118</v>
      </c>
      <c r="CI10" s="58"/>
      <c r="CJ10" s="53"/>
      <c r="CK10" s="53"/>
      <c r="CL10" s="53"/>
    </row>
    <row r="11">
      <c r="A11" s="42" t="s">
        <v>196</v>
      </c>
      <c r="B11" s="43" t="s">
        <v>197</v>
      </c>
      <c r="C11" s="44" t="s">
        <v>90</v>
      </c>
      <c r="D11" s="45"/>
      <c r="E11" s="44" t="s">
        <v>121</v>
      </c>
      <c r="F11" s="46">
        <v>7.6</v>
      </c>
      <c r="G11" s="44" t="s">
        <v>100</v>
      </c>
      <c r="H11" s="44" t="s">
        <v>91</v>
      </c>
      <c r="I11" s="61"/>
      <c r="J11" s="44"/>
      <c r="K11" s="44"/>
      <c r="L11" s="44"/>
      <c r="M11" s="44"/>
      <c r="N11" s="44"/>
      <c r="O11" s="44" t="s">
        <v>123</v>
      </c>
      <c r="P11" s="44"/>
      <c r="Q11" s="44" t="s">
        <v>91</v>
      </c>
      <c r="R11" s="42" t="s">
        <v>198</v>
      </c>
      <c r="S11" s="48">
        <v>37.0</v>
      </c>
      <c r="T11" s="46">
        <v>15079.0</v>
      </c>
      <c r="U11" s="46"/>
      <c r="V11" s="42" t="s">
        <v>199</v>
      </c>
      <c r="W11" s="44"/>
      <c r="X11" s="44"/>
      <c r="Y11" s="44">
        <v>25.0</v>
      </c>
      <c r="Z11" s="44">
        <v>9554.0</v>
      </c>
      <c r="AA11" s="44"/>
      <c r="AB11" s="42" t="s">
        <v>104</v>
      </c>
      <c r="AC11" s="44"/>
      <c r="AD11" s="44"/>
      <c r="AE11" s="44"/>
      <c r="AF11" s="44"/>
      <c r="AG11" s="44"/>
      <c r="AH11" s="44"/>
      <c r="AI11" s="44"/>
      <c r="AJ11" s="44"/>
      <c r="AK11" s="44"/>
      <c r="AL11" s="44"/>
      <c r="AM11" s="44"/>
      <c r="AN11" s="44"/>
      <c r="AO11" s="44"/>
      <c r="AP11" s="44"/>
      <c r="AQ11" s="42" t="s">
        <v>90</v>
      </c>
      <c r="AR11" s="42" t="s">
        <v>90</v>
      </c>
      <c r="AS11" s="42" t="s">
        <v>198</v>
      </c>
      <c r="AT11" s="42"/>
      <c r="AU11" s="42"/>
      <c r="AV11" s="42"/>
      <c r="AW11" s="44"/>
      <c r="AX11" s="44"/>
      <c r="AY11" s="44"/>
      <c r="AZ11" s="44"/>
      <c r="BA11" s="44"/>
      <c r="BB11" s="44"/>
      <c r="BC11" s="44">
        <v>10.0</v>
      </c>
      <c r="BD11" s="42">
        <v>20.0</v>
      </c>
      <c r="BE11" s="46">
        <v>5.0</v>
      </c>
      <c r="BF11" s="44" t="s">
        <v>92</v>
      </c>
      <c r="BG11" s="42" t="s">
        <v>200</v>
      </c>
      <c r="BH11" s="44"/>
      <c r="BI11" s="44"/>
      <c r="BJ11" s="44"/>
      <c r="BK11" s="44"/>
      <c r="BL11" s="49">
        <v>1.0</v>
      </c>
      <c r="BM11" s="44" t="s">
        <v>91</v>
      </c>
      <c r="BN11" s="44" t="s">
        <v>91</v>
      </c>
      <c r="BO11" s="44"/>
      <c r="BP11" s="44">
        <v>0.0</v>
      </c>
      <c r="BQ11" s="42" t="s">
        <v>201</v>
      </c>
      <c r="BR11" s="42" t="s">
        <v>130</v>
      </c>
      <c r="BS11" s="42" t="s">
        <v>110</v>
      </c>
      <c r="BT11" s="50" t="s">
        <v>111</v>
      </c>
      <c r="BU11" s="50" t="s">
        <v>111</v>
      </c>
      <c r="BV11" s="50" t="s">
        <v>111</v>
      </c>
      <c r="BW11" s="50" t="s">
        <v>202</v>
      </c>
      <c r="BX11" s="50" t="s">
        <v>111</v>
      </c>
      <c r="BY11" s="42">
        <f t="shared" si="2"/>
        <v>0</v>
      </c>
      <c r="BZ11" s="51" t="s">
        <v>203</v>
      </c>
      <c r="CA11" s="44" t="s">
        <v>203</v>
      </c>
      <c r="CB11" s="44" t="str">
        <f t="shared" si="1"/>
        <v>維持CR</v>
      </c>
      <c r="CC11" s="52" t="s">
        <v>93</v>
      </c>
      <c r="CD11" s="52" t="s">
        <v>204</v>
      </c>
      <c r="CE11" s="52" t="s">
        <v>205</v>
      </c>
      <c r="CF11" s="53"/>
      <c r="CG11" s="53"/>
      <c r="CH11" s="53"/>
      <c r="CI11" s="53"/>
      <c r="CJ11" s="53"/>
      <c r="CK11" s="53"/>
      <c r="CL11" s="53"/>
    </row>
    <row r="12">
      <c r="A12" s="42" t="s">
        <v>206</v>
      </c>
      <c r="B12" s="43" t="s">
        <v>207</v>
      </c>
      <c r="C12" s="44" t="s">
        <v>90</v>
      </c>
      <c r="D12" s="45"/>
      <c r="E12" s="44" t="s">
        <v>121</v>
      </c>
      <c r="F12" s="46">
        <v>7.3</v>
      </c>
      <c r="G12" s="44" t="s">
        <v>100</v>
      </c>
      <c r="H12" s="44" t="s">
        <v>91</v>
      </c>
      <c r="I12" s="47" t="s">
        <v>122</v>
      </c>
      <c r="J12" s="44"/>
      <c r="K12" s="44"/>
      <c r="L12" s="44"/>
      <c r="M12" s="44"/>
      <c r="N12" s="44"/>
      <c r="O12" s="44" t="s">
        <v>123</v>
      </c>
      <c r="P12" s="44"/>
      <c r="Q12" s="44" t="s">
        <v>91</v>
      </c>
      <c r="R12" s="42" t="s">
        <v>208</v>
      </c>
      <c r="S12" s="48">
        <v>825.0</v>
      </c>
      <c r="T12" s="46">
        <v>20586.0</v>
      </c>
      <c r="U12" s="44">
        <v>4680.0000000022</v>
      </c>
      <c r="V12" s="42" t="s">
        <v>125</v>
      </c>
      <c r="W12" s="44"/>
      <c r="X12" s="44"/>
      <c r="Y12" s="44">
        <v>441.0</v>
      </c>
      <c r="Z12" s="44">
        <v>20034.0</v>
      </c>
      <c r="AA12" s="44"/>
      <c r="AB12" s="42" t="s">
        <v>104</v>
      </c>
      <c r="AC12" s="44"/>
      <c r="AD12" s="44"/>
      <c r="AE12" s="44"/>
      <c r="AF12" s="44"/>
      <c r="AG12" s="44"/>
      <c r="AH12" s="42"/>
      <c r="AI12" s="42"/>
      <c r="AJ12" s="42"/>
      <c r="AK12" s="44"/>
      <c r="AL12" s="44"/>
      <c r="AM12" s="42"/>
      <c r="AN12" s="44"/>
      <c r="AO12" s="44"/>
      <c r="AP12" s="44"/>
      <c r="AQ12" s="44" t="s">
        <v>91</v>
      </c>
      <c r="AR12" s="44"/>
      <c r="AS12" s="42" t="s">
        <v>209</v>
      </c>
      <c r="AT12" s="42"/>
      <c r="AU12" s="42"/>
      <c r="AV12" s="42"/>
      <c r="AW12" s="44"/>
      <c r="AX12" s="44"/>
      <c r="AY12" s="44"/>
      <c r="AZ12" s="44"/>
      <c r="BA12" s="44"/>
      <c r="BB12" s="44"/>
      <c r="BC12" s="44"/>
      <c r="BD12" s="42"/>
      <c r="BE12" s="48" t="s">
        <v>127</v>
      </c>
      <c r="BF12" s="42" t="s">
        <v>92</v>
      </c>
      <c r="BG12" s="42" t="s">
        <v>210</v>
      </c>
      <c r="BH12" s="44"/>
      <c r="BI12" s="44"/>
      <c r="BJ12" s="44"/>
      <c r="BK12" s="44"/>
      <c r="BL12" s="49">
        <v>5.0</v>
      </c>
      <c r="BM12" s="44" t="s">
        <v>91</v>
      </c>
      <c r="BN12" s="44" t="s">
        <v>90</v>
      </c>
      <c r="BO12" s="44"/>
      <c r="BP12" s="44">
        <v>1.0</v>
      </c>
      <c r="BQ12" s="42" t="s">
        <v>183</v>
      </c>
      <c r="BR12" s="42" t="s">
        <v>130</v>
      </c>
      <c r="BS12" s="42" t="s">
        <v>110</v>
      </c>
      <c r="BT12" s="50" t="s">
        <v>112</v>
      </c>
      <c r="BU12" s="50" t="s">
        <v>112</v>
      </c>
      <c r="BV12" s="50" t="s">
        <v>112</v>
      </c>
      <c r="BW12" s="50" t="s">
        <v>112</v>
      </c>
      <c r="BX12" s="50" t="s">
        <v>111</v>
      </c>
      <c r="BY12" s="42">
        <f t="shared" si="2"/>
        <v>1</v>
      </c>
      <c r="BZ12" s="51" t="s">
        <v>112</v>
      </c>
      <c r="CA12" s="44" t="s">
        <v>112</v>
      </c>
      <c r="CB12" s="44" t="str">
        <f t="shared" si="1"/>
        <v>維持LC</v>
      </c>
      <c r="CC12" s="53"/>
      <c r="CD12" s="52" t="s">
        <v>204</v>
      </c>
      <c r="CE12" s="52" t="s">
        <v>133</v>
      </c>
      <c r="CF12" s="52" t="s">
        <v>143</v>
      </c>
      <c r="CG12" s="52" t="s">
        <v>134</v>
      </c>
      <c r="CH12" s="52" t="s">
        <v>118</v>
      </c>
      <c r="CI12" s="52" t="s">
        <v>211</v>
      </c>
      <c r="CJ12" s="62"/>
      <c r="CK12" s="53"/>
      <c r="CL12" s="53"/>
    </row>
    <row r="13">
      <c r="A13" s="42" t="s">
        <v>212</v>
      </c>
      <c r="B13" s="43" t="s">
        <v>213</v>
      </c>
      <c r="C13" s="44" t="s">
        <v>90</v>
      </c>
      <c r="D13" s="45"/>
      <c r="E13" s="44" t="s">
        <v>91</v>
      </c>
      <c r="F13" s="46">
        <v>5.4</v>
      </c>
      <c r="G13" s="44" t="s">
        <v>100</v>
      </c>
      <c r="H13" s="44" t="s">
        <v>91</v>
      </c>
      <c r="I13" s="54" t="s">
        <v>214</v>
      </c>
      <c r="J13" s="42">
        <v>11.0</v>
      </c>
      <c r="K13" s="44" t="s">
        <v>100</v>
      </c>
      <c r="L13" s="44" t="s">
        <v>91</v>
      </c>
      <c r="M13" s="44" t="s">
        <v>91</v>
      </c>
      <c r="N13" s="44"/>
      <c r="O13" s="42" t="s">
        <v>215</v>
      </c>
      <c r="P13" s="44" t="s">
        <v>91</v>
      </c>
      <c r="Q13" s="44" t="s">
        <v>91</v>
      </c>
      <c r="R13" s="42" t="s">
        <v>216</v>
      </c>
      <c r="S13" s="48">
        <v>2615.0</v>
      </c>
      <c r="T13" s="46">
        <v>13810.0</v>
      </c>
      <c r="U13" s="44">
        <v>23243.999999996</v>
      </c>
      <c r="V13" s="42" t="s">
        <v>125</v>
      </c>
      <c r="W13" s="44"/>
      <c r="X13" s="44"/>
      <c r="Y13" s="44">
        <v>1223.0</v>
      </c>
      <c r="Z13" s="44">
        <v>15892.0</v>
      </c>
      <c r="AA13" s="44"/>
      <c r="AB13" s="42" t="s">
        <v>104</v>
      </c>
      <c r="AC13" s="44"/>
      <c r="AD13" s="44"/>
      <c r="AE13" s="44"/>
      <c r="AF13" s="44" t="s">
        <v>217</v>
      </c>
      <c r="AG13" s="44" t="s">
        <v>218</v>
      </c>
      <c r="AH13" s="42"/>
      <c r="AI13" s="42"/>
      <c r="AJ13" s="42"/>
      <c r="AK13" s="44"/>
      <c r="AL13" s="44"/>
      <c r="AM13" s="42"/>
      <c r="AN13" s="44"/>
      <c r="AO13" s="44"/>
      <c r="AP13" s="44" t="s">
        <v>219</v>
      </c>
      <c r="AQ13" s="42" t="s">
        <v>92</v>
      </c>
      <c r="AR13" s="44"/>
      <c r="AS13" s="42" t="s">
        <v>220</v>
      </c>
      <c r="AT13" s="42"/>
      <c r="AU13" s="42"/>
      <c r="AV13" s="42"/>
      <c r="AW13" s="44"/>
      <c r="AX13" s="44"/>
      <c r="AY13" s="44"/>
      <c r="AZ13" s="44" t="s">
        <v>217</v>
      </c>
      <c r="BA13" s="44" t="s">
        <v>91</v>
      </c>
      <c r="BB13" s="44"/>
      <c r="BC13" s="44"/>
      <c r="BD13" s="44"/>
      <c r="BE13" s="42" t="s">
        <v>221</v>
      </c>
      <c r="BF13" s="44" t="s">
        <v>93</v>
      </c>
      <c r="BG13" s="42" t="s">
        <v>222</v>
      </c>
      <c r="BH13" s="44"/>
      <c r="BI13" s="44"/>
      <c r="BJ13" s="44"/>
      <c r="BK13" s="44"/>
      <c r="BL13" s="51">
        <v>5.0</v>
      </c>
      <c r="BM13" s="44" t="s">
        <v>90</v>
      </c>
      <c r="BN13" s="44" t="s">
        <v>94</v>
      </c>
      <c r="BO13" s="44"/>
      <c r="BP13" s="44"/>
      <c r="BQ13" s="44" t="s">
        <v>223</v>
      </c>
      <c r="BR13" s="42" t="s">
        <v>130</v>
      </c>
      <c r="BS13" s="42" t="s">
        <v>110</v>
      </c>
      <c r="BT13" s="50" t="s">
        <v>112</v>
      </c>
      <c r="BU13" s="50" t="s">
        <v>112</v>
      </c>
      <c r="BV13" s="50" t="s">
        <v>112</v>
      </c>
      <c r="BW13" s="50" t="s">
        <v>112</v>
      </c>
      <c r="BX13" s="50" t="s">
        <v>111</v>
      </c>
      <c r="BY13" s="42" t="str">
        <f t="shared" si="2"/>
        <v/>
      </c>
      <c r="BZ13" s="51" t="s">
        <v>112</v>
      </c>
      <c r="CA13" s="44" t="s">
        <v>112</v>
      </c>
      <c r="CB13" s="44" t="str">
        <f t="shared" si="1"/>
        <v>維持LC</v>
      </c>
      <c r="CC13" s="53"/>
      <c r="CD13" s="52" t="s">
        <v>224</v>
      </c>
      <c r="CE13" s="52" t="s">
        <v>133</v>
      </c>
      <c r="CF13" s="52" t="s">
        <v>225</v>
      </c>
      <c r="CG13" s="52" t="s">
        <v>226</v>
      </c>
      <c r="CH13" s="52" t="s">
        <v>227</v>
      </c>
      <c r="CI13" s="38"/>
      <c r="CJ13" s="53"/>
      <c r="CK13" s="53"/>
      <c r="CL13" s="53"/>
    </row>
    <row r="14">
      <c r="A14" s="42" t="s">
        <v>228</v>
      </c>
      <c r="B14" s="43" t="s">
        <v>229</v>
      </c>
      <c r="C14" s="44" t="s">
        <v>90</v>
      </c>
      <c r="D14" s="45"/>
      <c r="E14" s="44" t="s">
        <v>91</v>
      </c>
      <c r="F14" s="46">
        <v>5.0</v>
      </c>
      <c r="G14" s="44" t="s">
        <v>100</v>
      </c>
      <c r="H14" s="44" t="s">
        <v>91</v>
      </c>
      <c r="I14" s="61"/>
      <c r="J14" s="44"/>
      <c r="K14" s="44"/>
      <c r="L14" s="44"/>
      <c r="M14" s="44"/>
      <c r="N14" s="44"/>
      <c r="O14" s="44" t="s">
        <v>215</v>
      </c>
      <c r="P14" s="44" t="s">
        <v>91</v>
      </c>
      <c r="Q14" s="44" t="s">
        <v>91</v>
      </c>
      <c r="R14" s="42" t="s">
        <v>230</v>
      </c>
      <c r="S14" s="48">
        <v>259.0</v>
      </c>
      <c r="T14" s="46">
        <v>7216.0</v>
      </c>
      <c r="U14" s="44">
        <v>7818.99999999963</v>
      </c>
      <c r="V14" s="42" t="s">
        <v>125</v>
      </c>
      <c r="W14" s="44"/>
      <c r="X14" s="44" t="s">
        <v>231</v>
      </c>
      <c r="Y14" s="44">
        <v>105.0</v>
      </c>
      <c r="Z14" s="44">
        <v>3683.0</v>
      </c>
      <c r="AA14" s="44"/>
      <c r="AB14" s="42" t="s">
        <v>104</v>
      </c>
      <c r="AC14" s="44"/>
      <c r="AD14" s="44"/>
      <c r="AE14" s="44"/>
      <c r="AF14" s="44"/>
      <c r="AG14" s="44"/>
      <c r="AH14" s="42"/>
      <c r="AI14" s="42"/>
      <c r="AJ14" s="42"/>
      <c r="AK14" s="44"/>
      <c r="AL14" s="44"/>
      <c r="AM14" s="42"/>
      <c r="AN14" s="44"/>
      <c r="AO14" s="44"/>
      <c r="AP14" s="44"/>
      <c r="AQ14" s="44"/>
      <c r="AR14" s="44"/>
      <c r="AS14" s="42" t="s">
        <v>232</v>
      </c>
      <c r="AT14" s="42"/>
      <c r="AU14" s="42"/>
      <c r="AV14" s="42"/>
      <c r="AW14" s="44"/>
      <c r="AX14" s="44"/>
      <c r="AY14" s="44"/>
      <c r="AZ14" s="44" t="s">
        <v>217</v>
      </c>
      <c r="BA14" s="44" t="s">
        <v>92</v>
      </c>
      <c r="BB14" s="44" t="s">
        <v>233</v>
      </c>
      <c r="BC14" s="44"/>
      <c r="BD14" s="44"/>
      <c r="BE14" s="42" t="s">
        <v>221</v>
      </c>
      <c r="BF14" s="44" t="s">
        <v>92</v>
      </c>
      <c r="BG14" s="44" t="s">
        <v>234</v>
      </c>
      <c r="BH14" s="44"/>
      <c r="BI14" s="44"/>
      <c r="BJ14" s="44"/>
      <c r="BK14" s="44"/>
      <c r="BL14" s="51">
        <v>5.0</v>
      </c>
      <c r="BM14" s="44" t="s">
        <v>90</v>
      </c>
      <c r="BN14" s="44" t="s">
        <v>94</v>
      </c>
      <c r="BO14" s="44"/>
      <c r="BP14" s="44"/>
      <c r="BQ14" s="44" t="s">
        <v>223</v>
      </c>
      <c r="BR14" s="42" t="s">
        <v>130</v>
      </c>
      <c r="BS14" s="42" t="s">
        <v>110</v>
      </c>
      <c r="BT14" s="50" t="s">
        <v>111</v>
      </c>
      <c r="BU14" s="50" t="s">
        <v>112</v>
      </c>
      <c r="BV14" s="50" t="s">
        <v>111</v>
      </c>
      <c r="BW14" s="50" t="s">
        <v>112</v>
      </c>
      <c r="BX14" s="50" t="s">
        <v>111</v>
      </c>
      <c r="BY14" s="42" t="str">
        <f t="shared" si="2"/>
        <v/>
      </c>
      <c r="BZ14" s="51" t="s">
        <v>112</v>
      </c>
      <c r="CA14" s="44" t="s">
        <v>112</v>
      </c>
      <c r="CB14" s="44" t="str">
        <f t="shared" si="1"/>
        <v>維持LC</v>
      </c>
      <c r="CC14" s="53"/>
      <c r="CD14" s="52" t="s">
        <v>235</v>
      </c>
      <c r="CE14" s="52" t="s">
        <v>133</v>
      </c>
      <c r="CF14" s="52" t="s">
        <v>118</v>
      </c>
      <c r="CG14" s="52" t="s">
        <v>236</v>
      </c>
      <c r="CH14" s="52" t="s">
        <v>237</v>
      </c>
      <c r="CI14" s="58"/>
      <c r="CJ14" s="58"/>
      <c r="CK14" s="53"/>
      <c r="CL14" s="53"/>
    </row>
    <row r="15">
      <c r="A15" s="42" t="s">
        <v>238</v>
      </c>
      <c r="B15" s="43" t="s">
        <v>239</v>
      </c>
      <c r="C15" s="44" t="s">
        <v>91</v>
      </c>
      <c r="D15" s="43"/>
      <c r="E15" s="44" t="s">
        <v>91</v>
      </c>
      <c r="F15" s="48">
        <v>5.0</v>
      </c>
      <c r="G15" s="42" t="s">
        <v>100</v>
      </c>
      <c r="H15" s="42" t="s">
        <v>91</v>
      </c>
      <c r="I15" s="47" t="s">
        <v>240</v>
      </c>
      <c r="J15" s="42">
        <v>3.0</v>
      </c>
      <c r="K15" s="42" t="s">
        <v>147</v>
      </c>
      <c r="L15" s="44"/>
      <c r="M15" s="44"/>
      <c r="N15" s="44"/>
      <c r="O15" s="44" t="s">
        <v>241</v>
      </c>
      <c r="P15" s="44" t="s">
        <v>90</v>
      </c>
      <c r="Q15" s="44" t="s">
        <v>91</v>
      </c>
      <c r="R15" s="42" t="s">
        <v>242</v>
      </c>
      <c r="S15" s="48">
        <v>94.0</v>
      </c>
      <c r="T15" s="46">
        <v>20205.0</v>
      </c>
      <c r="U15" s="44">
        <v>5616.99999999799</v>
      </c>
      <c r="V15" s="42" t="s">
        <v>125</v>
      </c>
      <c r="W15" s="44"/>
      <c r="X15" s="44" t="s">
        <v>243</v>
      </c>
      <c r="Y15" s="44">
        <v>943.0</v>
      </c>
      <c r="Z15" s="44">
        <v>16913.0</v>
      </c>
      <c r="AA15" s="44"/>
      <c r="AB15" s="42" t="s">
        <v>104</v>
      </c>
      <c r="AC15" s="44"/>
      <c r="AD15" s="44"/>
      <c r="AE15" s="44"/>
      <c r="AF15" s="44"/>
      <c r="AG15" s="44"/>
      <c r="AH15" s="42" t="s">
        <v>90</v>
      </c>
      <c r="AI15" s="42" t="s">
        <v>91</v>
      </c>
      <c r="AJ15" s="42" t="s">
        <v>91</v>
      </c>
      <c r="AK15" s="44" t="s">
        <v>90</v>
      </c>
      <c r="AL15" s="44" t="s">
        <v>91</v>
      </c>
      <c r="AM15" s="44" t="s">
        <v>244</v>
      </c>
      <c r="AN15" s="44"/>
      <c r="AO15" s="44"/>
      <c r="AP15" s="44"/>
      <c r="AQ15" s="44"/>
      <c r="AR15" s="44" t="s">
        <v>90</v>
      </c>
      <c r="AS15" s="44" t="s">
        <v>245</v>
      </c>
      <c r="AT15" s="42"/>
      <c r="AU15" s="42"/>
      <c r="AV15" s="42"/>
      <c r="AW15" s="44"/>
      <c r="AX15" s="44"/>
      <c r="AY15" s="44"/>
      <c r="AZ15" s="44"/>
      <c r="BA15" s="44"/>
      <c r="BB15" s="44"/>
      <c r="BC15" s="44"/>
      <c r="BD15" s="44"/>
      <c r="BE15" s="48">
        <v>47.0</v>
      </c>
      <c r="BF15" s="44" t="s">
        <v>92</v>
      </c>
      <c r="BG15" s="42" t="s">
        <v>246</v>
      </c>
      <c r="BH15" s="44"/>
      <c r="BI15" s="44"/>
      <c r="BJ15" s="44"/>
      <c r="BK15" s="44"/>
      <c r="BL15" s="49">
        <v>5.0</v>
      </c>
      <c r="BM15" s="44" t="s">
        <v>90</v>
      </c>
      <c r="BN15" s="44" t="s">
        <v>90</v>
      </c>
      <c r="BO15" s="44" t="s">
        <v>94</v>
      </c>
      <c r="BP15" s="44"/>
      <c r="BQ15" s="44" t="s">
        <v>247</v>
      </c>
      <c r="BR15" s="42" t="s">
        <v>248</v>
      </c>
      <c r="BS15" s="42" t="s">
        <v>249</v>
      </c>
      <c r="BT15" s="50" t="s">
        <v>250</v>
      </c>
      <c r="BU15" s="50" t="s">
        <v>111</v>
      </c>
      <c r="BV15" s="50" t="s">
        <v>251</v>
      </c>
      <c r="BW15" s="50" t="s">
        <v>202</v>
      </c>
      <c r="BX15" s="50" t="s">
        <v>111</v>
      </c>
      <c r="BY15" s="42" t="str">
        <f t="shared" si="2"/>
        <v/>
      </c>
      <c r="BZ15" s="51" t="s">
        <v>203</v>
      </c>
      <c r="CA15" s="44" t="s">
        <v>203</v>
      </c>
      <c r="CB15" s="44" t="str">
        <f t="shared" si="1"/>
        <v>維持CR</v>
      </c>
      <c r="CC15" s="52" t="s">
        <v>252</v>
      </c>
      <c r="CD15" s="52" t="s">
        <v>253</v>
      </c>
      <c r="CE15" s="52" t="s">
        <v>133</v>
      </c>
      <c r="CF15" s="52" t="s">
        <v>225</v>
      </c>
      <c r="CG15" s="52" t="s">
        <v>254</v>
      </c>
      <c r="CH15" s="52" t="s">
        <v>255</v>
      </c>
      <c r="CI15" s="52" t="s">
        <v>118</v>
      </c>
      <c r="CJ15" s="39"/>
      <c r="CK15" s="53"/>
      <c r="CL15" s="53"/>
    </row>
    <row r="16">
      <c r="A16" s="42" t="s">
        <v>256</v>
      </c>
      <c r="B16" s="43" t="s">
        <v>257</v>
      </c>
      <c r="C16" s="44" t="s">
        <v>90</v>
      </c>
      <c r="D16" s="45"/>
      <c r="E16" s="44" t="s">
        <v>91</v>
      </c>
      <c r="F16" s="46">
        <v>5.0</v>
      </c>
      <c r="G16" s="44" t="s">
        <v>100</v>
      </c>
      <c r="H16" s="44" t="s">
        <v>91</v>
      </c>
      <c r="I16" s="54" t="s">
        <v>258</v>
      </c>
      <c r="J16" s="42">
        <v>11.0</v>
      </c>
      <c r="K16" s="44" t="s">
        <v>100</v>
      </c>
      <c r="L16" s="44" t="s">
        <v>91</v>
      </c>
      <c r="M16" s="44" t="s">
        <v>91</v>
      </c>
      <c r="N16" s="44"/>
      <c r="O16" s="42" t="s">
        <v>259</v>
      </c>
      <c r="P16" s="44" t="s">
        <v>91</v>
      </c>
      <c r="Q16" s="44" t="s">
        <v>91</v>
      </c>
      <c r="R16" s="42" t="s">
        <v>260</v>
      </c>
      <c r="S16" s="48">
        <v>1130.0</v>
      </c>
      <c r="T16" s="46">
        <v>16259.0</v>
      </c>
      <c r="U16" s="44">
        <v>17844.9999999965</v>
      </c>
      <c r="V16" s="42" t="s">
        <v>125</v>
      </c>
      <c r="W16" s="44"/>
      <c r="X16" s="44"/>
      <c r="Y16" s="44">
        <v>455.0</v>
      </c>
      <c r="Z16" s="44">
        <v>14757.0</v>
      </c>
      <c r="AA16" s="44"/>
      <c r="AB16" s="42" t="s">
        <v>104</v>
      </c>
      <c r="AC16" s="44"/>
      <c r="AD16" s="44"/>
      <c r="AE16" s="44"/>
      <c r="AF16" s="44" t="s">
        <v>217</v>
      </c>
      <c r="AG16" s="44" t="s">
        <v>218</v>
      </c>
      <c r="AH16" s="42"/>
      <c r="AI16" s="42"/>
      <c r="AJ16" s="42"/>
      <c r="AK16" s="44"/>
      <c r="AL16" s="44"/>
      <c r="AM16" s="42"/>
      <c r="AN16" s="44"/>
      <c r="AO16" s="44"/>
      <c r="AP16" s="44"/>
      <c r="AQ16" s="42" t="s">
        <v>92</v>
      </c>
      <c r="AR16" s="44"/>
      <c r="AS16" s="42" t="s">
        <v>261</v>
      </c>
      <c r="AT16" s="42"/>
      <c r="AU16" s="42"/>
      <c r="AV16" s="42"/>
      <c r="AW16" s="44"/>
      <c r="AX16" s="44"/>
      <c r="AY16" s="44"/>
      <c r="AZ16" s="44" t="s">
        <v>217</v>
      </c>
      <c r="BA16" s="44" t="s">
        <v>92</v>
      </c>
      <c r="BB16" s="44" t="s">
        <v>233</v>
      </c>
      <c r="BC16" s="44"/>
      <c r="BD16" s="44">
        <v>224000.0</v>
      </c>
      <c r="BE16" s="44">
        <v>31500.0</v>
      </c>
      <c r="BF16" s="44" t="s">
        <v>92</v>
      </c>
      <c r="BG16" s="44" t="s">
        <v>262</v>
      </c>
      <c r="BH16" s="44"/>
      <c r="BI16" s="44"/>
      <c r="BJ16" s="44"/>
      <c r="BK16" s="44"/>
      <c r="BL16" s="49">
        <v>4.0</v>
      </c>
      <c r="BM16" s="44" t="s">
        <v>90</v>
      </c>
      <c r="BN16" s="44" t="s">
        <v>94</v>
      </c>
      <c r="BO16" s="44"/>
      <c r="BP16" s="44"/>
      <c r="BQ16" s="44" t="s">
        <v>223</v>
      </c>
      <c r="BR16" s="42" t="s">
        <v>130</v>
      </c>
      <c r="BS16" s="42" t="s">
        <v>110</v>
      </c>
      <c r="BT16" s="50" t="s">
        <v>112</v>
      </c>
      <c r="BU16" s="50" t="s">
        <v>112</v>
      </c>
      <c r="BV16" s="50" t="s">
        <v>112</v>
      </c>
      <c r="BW16" s="50" t="s">
        <v>112</v>
      </c>
      <c r="BX16" s="50" t="s">
        <v>111</v>
      </c>
      <c r="BY16" s="42" t="str">
        <f t="shared" si="2"/>
        <v/>
      </c>
      <c r="BZ16" s="51" t="s">
        <v>112</v>
      </c>
      <c r="CA16" s="42" t="s">
        <v>112</v>
      </c>
      <c r="CB16" s="44" t="str">
        <f t="shared" si="1"/>
        <v>維持LC</v>
      </c>
      <c r="CC16" s="53"/>
      <c r="CD16" s="52" t="s">
        <v>263</v>
      </c>
      <c r="CE16" s="52" t="s">
        <v>133</v>
      </c>
      <c r="CF16" s="52" t="s">
        <v>225</v>
      </c>
      <c r="CG16" s="52" t="s">
        <v>236</v>
      </c>
      <c r="CH16" s="52" t="s">
        <v>118</v>
      </c>
      <c r="CI16" s="52" t="s">
        <v>264</v>
      </c>
      <c r="CJ16" s="62"/>
      <c r="CK16" s="53"/>
      <c r="CL16" s="53"/>
    </row>
    <row r="17">
      <c r="A17" s="42" t="s">
        <v>265</v>
      </c>
      <c r="B17" s="43" t="s">
        <v>266</v>
      </c>
      <c r="C17" s="44" t="s">
        <v>90</v>
      </c>
      <c r="D17" s="45"/>
      <c r="E17" s="44" t="s">
        <v>91</v>
      </c>
      <c r="F17" s="48">
        <v>2.8</v>
      </c>
      <c r="G17" s="42" t="s">
        <v>100</v>
      </c>
      <c r="H17" s="44"/>
      <c r="I17" s="47" t="s">
        <v>122</v>
      </c>
      <c r="J17" s="42">
        <v>11.0</v>
      </c>
      <c r="K17" s="44" t="s">
        <v>100</v>
      </c>
      <c r="L17" s="44" t="s">
        <v>91</v>
      </c>
      <c r="M17" s="44" t="s">
        <v>91</v>
      </c>
      <c r="N17" s="44"/>
      <c r="O17" s="44" t="s">
        <v>91</v>
      </c>
      <c r="P17" s="44"/>
      <c r="Q17" s="44"/>
      <c r="R17" s="42" t="s">
        <v>267</v>
      </c>
      <c r="S17" s="48">
        <v>6119.0</v>
      </c>
      <c r="T17" s="46">
        <v>21291.0</v>
      </c>
      <c r="U17" s="44">
        <v>26268.9999999966</v>
      </c>
      <c r="V17" s="42" t="s">
        <v>125</v>
      </c>
      <c r="W17" s="44"/>
      <c r="X17" s="44"/>
      <c r="Y17" s="44">
        <v>3504.0</v>
      </c>
      <c r="Z17" s="44">
        <v>20154.0</v>
      </c>
      <c r="AA17" s="44"/>
      <c r="AB17" s="42" t="s">
        <v>104</v>
      </c>
      <c r="AC17" s="44"/>
      <c r="AD17" s="44"/>
      <c r="AE17" s="44"/>
      <c r="AF17" s="44" t="s">
        <v>217</v>
      </c>
      <c r="AG17" s="44" t="s">
        <v>218</v>
      </c>
      <c r="AH17" s="42"/>
      <c r="AI17" s="42"/>
      <c r="AJ17" s="42"/>
      <c r="AK17" s="44"/>
      <c r="AL17" s="44"/>
      <c r="AM17" s="42"/>
      <c r="AN17" s="44"/>
      <c r="AO17" s="44"/>
      <c r="AP17" s="44" t="s">
        <v>219</v>
      </c>
      <c r="AQ17" s="44" t="s">
        <v>92</v>
      </c>
      <c r="AR17" s="44"/>
      <c r="AS17" s="42" t="s">
        <v>268</v>
      </c>
      <c r="AT17" s="42"/>
      <c r="AU17" s="42"/>
      <c r="AV17" s="42"/>
      <c r="AW17" s="44"/>
      <c r="AX17" s="44"/>
      <c r="AY17" s="44"/>
      <c r="AZ17" s="44" t="s">
        <v>217</v>
      </c>
      <c r="BA17" s="44" t="s">
        <v>91</v>
      </c>
      <c r="BB17" s="44" t="s">
        <v>269</v>
      </c>
      <c r="BC17" s="44"/>
      <c r="BD17" s="44"/>
      <c r="BE17" s="42" t="s">
        <v>221</v>
      </c>
      <c r="BF17" s="44" t="s">
        <v>93</v>
      </c>
      <c r="BG17" s="42" t="s">
        <v>270</v>
      </c>
      <c r="BH17" s="44"/>
      <c r="BI17" s="44"/>
      <c r="BJ17" s="44"/>
      <c r="BK17" s="44"/>
      <c r="BL17" s="49">
        <v>5.0</v>
      </c>
      <c r="BM17" s="44" t="s">
        <v>90</v>
      </c>
      <c r="BN17" s="44" t="s">
        <v>94</v>
      </c>
      <c r="BO17" s="44"/>
      <c r="BP17" s="44"/>
      <c r="BQ17" s="42" t="s">
        <v>223</v>
      </c>
      <c r="BR17" s="42" t="s">
        <v>130</v>
      </c>
      <c r="BS17" s="42" t="s">
        <v>110</v>
      </c>
      <c r="BT17" s="50" t="s">
        <v>112</v>
      </c>
      <c r="BU17" s="50" t="s">
        <v>112</v>
      </c>
      <c r="BV17" s="50" t="s">
        <v>112</v>
      </c>
      <c r="BW17" s="50" t="s">
        <v>112</v>
      </c>
      <c r="BX17" s="50" t="s">
        <v>111</v>
      </c>
      <c r="BY17" s="42" t="str">
        <f t="shared" si="2"/>
        <v/>
      </c>
      <c r="BZ17" s="63" t="s">
        <v>112</v>
      </c>
      <c r="CA17" s="44" t="s">
        <v>112</v>
      </c>
      <c r="CB17" s="44" t="str">
        <f t="shared" si="1"/>
        <v>維持LC</v>
      </c>
      <c r="CC17" s="53"/>
      <c r="CD17" s="52" t="s">
        <v>271</v>
      </c>
      <c r="CE17" s="52" t="s">
        <v>133</v>
      </c>
      <c r="CF17" s="52" t="s">
        <v>272</v>
      </c>
      <c r="CG17" s="52" t="s">
        <v>225</v>
      </c>
      <c r="CH17" s="52" t="s">
        <v>227</v>
      </c>
      <c r="CI17" s="52" t="s">
        <v>118</v>
      </c>
      <c r="CJ17" s="39"/>
      <c r="CK17" s="39"/>
      <c r="CL17" s="39"/>
    </row>
    <row r="18">
      <c r="A18" s="42" t="s">
        <v>273</v>
      </c>
      <c r="B18" s="43" t="s">
        <v>274</v>
      </c>
      <c r="C18" s="44" t="s">
        <v>90</v>
      </c>
      <c r="D18" s="45"/>
      <c r="E18" s="44" t="s">
        <v>91</v>
      </c>
      <c r="F18" s="48">
        <v>2.8</v>
      </c>
      <c r="G18" s="42" t="s">
        <v>100</v>
      </c>
      <c r="H18" s="44"/>
      <c r="I18" s="61"/>
      <c r="J18" s="44"/>
      <c r="K18" s="44"/>
      <c r="L18" s="44"/>
      <c r="M18" s="44"/>
      <c r="N18" s="44"/>
      <c r="O18" s="42" t="s">
        <v>275</v>
      </c>
      <c r="P18" s="44"/>
      <c r="Q18" s="44"/>
      <c r="R18" s="42" t="s">
        <v>276</v>
      </c>
      <c r="S18" s="48">
        <v>102.0</v>
      </c>
      <c r="T18" s="46">
        <v>17425.0</v>
      </c>
      <c r="U18" s="46">
        <v>5732.0</v>
      </c>
      <c r="V18" s="42" t="s">
        <v>277</v>
      </c>
      <c r="W18" s="44"/>
      <c r="X18" s="44"/>
      <c r="Y18" s="44">
        <v>18.0</v>
      </c>
      <c r="Z18" s="44">
        <v>2668.0</v>
      </c>
      <c r="AA18" s="44"/>
      <c r="AB18" s="42" t="s">
        <v>104</v>
      </c>
      <c r="AC18" s="44"/>
      <c r="AD18" s="44"/>
      <c r="AE18" s="44">
        <v>5.0</v>
      </c>
      <c r="AF18" s="44" t="s">
        <v>100</v>
      </c>
      <c r="AG18" s="44" t="s">
        <v>278</v>
      </c>
      <c r="AH18" s="44" t="s">
        <v>90</v>
      </c>
      <c r="AI18" s="44" t="s">
        <v>90</v>
      </c>
      <c r="AJ18" s="44" t="s">
        <v>91</v>
      </c>
      <c r="AK18" s="44"/>
      <c r="AL18" s="44"/>
      <c r="AM18" s="42" t="s">
        <v>279</v>
      </c>
      <c r="AN18" s="44"/>
      <c r="AO18" s="44"/>
      <c r="AP18" s="44"/>
      <c r="AQ18" s="44" t="s">
        <v>90</v>
      </c>
      <c r="AR18" s="44"/>
      <c r="AS18" s="42" t="s">
        <v>280</v>
      </c>
      <c r="AT18" s="42"/>
      <c r="AU18" s="42"/>
      <c r="AV18" s="42"/>
      <c r="AW18" s="44"/>
      <c r="AX18" s="44"/>
      <c r="AY18" s="44"/>
      <c r="AZ18" s="44"/>
      <c r="BA18" s="44"/>
      <c r="BB18" s="44"/>
      <c r="BC18" s="44"/>
      <c r="BD18" s="44">
        <v>2500.0</v>
      </c>
      <c r="BE18" s="48">
        <v>251.0</v>
      </c>
      <c r="BF18" s="44" t="s">
        <v>93</v>
      </c>
      <c r="BG18" s="42" t="s">
        <v>281</v>
      </c>
      <c r="BH18" s="44"/>
      <c r="BI18" s="44"/>
      <c r="BJ18" s="44"/>
      <c r="BK18" s="44"/>
      <c r="BL18" s="49">
        <v>5.0</v>
      </c>
      <c r="BM18" s="44" t="s">
        <v>90</v>
      </c>
      <c r="BN18" s="44" t="s">
        <v>90</v>
      </c>
      <c r="BO18" s="44"/>
      <c r="BP18" s="44"/>
      <c r="BQ18" s="44" t="s">
        <v>282</v>
      </c>
      <c r="BR18" s="42" t="s">
        <v>130</v>
      </c>
      <c r="BS18" s="42" t="s">
        <v>110</v>
      </c>
      <c r="BT18" s="50" t="s">
        <v>111</v>
      </c>
      <c r="BU18" s="50" t="s">
        <v>283</v>
      </c>
      <c r="BV18" s="50" t="s">
        <v>284</v>
      </c>
      <c r="BW18" s="50" t="s">
        <v>113</v>
      </c>
      <c r="BX18" s="50" t="s">
        <v>111</v>
      </c>
      <c r="BY18" s="42" t="str">
        <f t="shared" si="2"/>
        <v/>
      </c>
      <c r="BZ18" s="51" t="s">
        <v>285</v>
      </c>
      <c r="CA18" s="44" t="s">
        <v>285</v>
      </c>
      <c r="CB18" s="44" t="str">
        <f t="shared" si="1"/>
        <v>維持EN</v>
      </c>
      <c r="CC18" s="52" t="s">
        <v>286</v>
      </c>
      <c r="CD18" s="52" t="s">
        <v>287</v>
      </c>
      <c r="CE18" s="52" t="s">
        <v>117</v>
      </c>
      <c r="CF18" s="52" t="s">
        <v>288</v>
      </c>
      <c r="CG18" s="52" t="s">
        <v>118</v>
      </c>
      <c r="CH18" s="52" t="s">
        <v>289</v>
      </c>
      <c r="CI18" s="58"/>
      <c r="CJ18" s="53"/>
      <c r="CK18" s="53"/>
      <c r="CL18" s="53"/>
    </row>
    <row r="19">
      <c r="A19" s="42" t="s">
        <v>290</v>
      </c>
      <c r="B19" s="43" t="s">
        <v>291</v>
      </c>
      <c r="C19" s="44" t="s">
        <v>90</v>
      </c>
      <c r="D19" s="45"/>
      <c r="E19" s="44" t="s">
        <v>91</v>
      </c>
      <c r="F19" s="46">
        <v>5.4</v>
      </c>
      <c r="G19" s="44" t="s">
        <v>100</v>
      </c>
      <c r="H19" s="44" t="s">
        <v>91</v>
      </c>
      <c r="I19" s="54" t="s">
        <v>292</v>
      </c>
      <c r="J19" s="42">
        <v>11.0</v>
      </c>
      <c r="K19" s="44" t="s">
        <v>100</v>
      </c>
      <c r="L19" s="44" t="s">
        <v>91</v>
      </c>
      <c r="M19" s="44" t="s">
        <v>91</v>
      </c>
      <c r="N19" s="44"/>
      <c r="O19" s="42" t="s">
        <v>90</v>
      </c>
      <c r="P19" s="44"/>
      <c r="Q19" s="44"/>
      <c r="R19" s="42" t="s">
        <v>293</v>
      </c>
      <c r="S19" s="48">
        <v>2852.0</v>
      </c>
      <c r="T19" s="46">
        <v>21156.0</v>
      </c>
      <c r="U19" s="44">
        <v>13882.9999999962</v>
      </c>
      <c r="V19" s="42" t="s">
        <v>125</v>
      </c>
      <c r="W19" s="44"/>
      <c r="X19" s="44"/>
      <c r="Y19" s="44">
        <v>1735.0</v>
      </c>
      <c r="Z19" s="44">
        <v>20551.0</v>
      </c>
      <c r="AA19" s="44"/>
      <c r="AB19" s="42" t="s">
        <v>104</v>
      </c>
      <c r="AC19" s="44"/>
      <c r="AD19" s="44"/>
      <c r="AE19" s="44"/>
      <c r="AF19" s="44"/>
      <c r="AG19" s="44"/>
      <c r="AH19" s="42"/>
      <c r="AI19" s="42"/>
      <c r="AJ19" s="42"/>
      <c r="AK19" s="44"/>
      <c r="AL19" s="44"/>
      <c r="AM19" s="42"/>
      <c r="AN19" s="44"/>
      <c r="AO19" s="44"/>
      <c r="AP19" s="44"/>
      <c r="AQ19" s="42" t="s">
        <v>92</v>
      </c>
      <c r="AR19" s="44"/>
      <c r="AS19" s="42" t="s">
        <v>294</v>
      </c>
      <c r="AT19" s="42"/>
      <c r="AU19" s="42"/>
      <c r="AV19" s="42"/>
      <c r="AW19" s="44"/>
      <c r="AX19" s="44"/>
      <c r="AY19" s="44"/>
      <c r="AZ19" s="44" t="s">
        <v>217</v>
      </c>
      <c r="BA19" s="44" t="s">
        <v>92</v>
      </c>
      <c r="BB19" s="44" t="s">
        <v>295</v>
      </c>
      <c r="BC19" s="44"/>
      <c r="BD19" s="44"/>
      <c r="BE19" s="42" t="s">
        <v>221</v>
      </c>
      <c r="BF19" s="44" t="s">
        <v>93</v>
      </c>
      <c r="BG19" s="42" t="s">
        <v>296</v>
      </c>
      <c r="BH19" s="44"/>
      <c r="BI19" s="44"/>
      <c r="BJ19" s="44"/>
      <c r="BK19" s="44"/>
      <c r="BL19" s="49">
        <v>5.0</v>
      </c>
      <c r="BM19" s="44" t="s">
        <v>91</v>
      </c>
      <c r="BN19" s="44" t="s">
        <v>91</v>
      </c>
      <c r="BO19" s="44"/>
      <c r="BP19" s="44"/>
      <c r="BQ19" s="42" t="s">
        <v>297</v>
      </c>
      <c r="BR19" s="42" t="s">
        <v>130</v>
      </c>
      <c r="BS19" s="42" t="s">
        <v>110</v>
      </c>
      <c r="BT19" s="50" t="s">
        <v>112</v>
      </c>
      <c r="BU19" s="50" t="s">
        <v>112</v>
      </c>
      <c r="BV19" s="50" t="s">
        <v>112</v>
      </c>
      <c r="BW19" s="50" t="s">
        <v>112</v>
      </c>
      <c r="BX19" s="50" t="s">
        <v>111</v>
      </c>
      <c r="BY19" s="42" t="str">
        <f t="shared" si="2"/>
        <v/>
      </c>
      <c r="BZ19" s="51" t="s">
        <v>112</v>
      </c>
      <c r="CA19" s="44" t="s">
        <v>112</v>
      </c>
      <c r="CB19" s="44" t="str">
        <f t="shared" si="1"/>
        <v>維持LC</v>
      </c>
      <c r="CC19" s="53"/>
      <c r="CD19" s="52" t="s">
        <v>298</v>
      </c>
      <c r="CE19" s="52" t="s">
        <v>133</v>
      </c>
      <c r="CF19" s="52" t="s">
        <v>225</v>
      </c>
      <c r="CG19" s="52" t="s">
        <v>299</v>
      </c>
      <c r="CH19" s="52" t="s">
        <v>134</v>
      </c>
      <c r="CI19" s="59"/>
      <c r="CJ19" s="53"/>
      <c r="CK19" s="53"/>
      <c r="CL19" s="53"/>
    </row>
    <row r="20">
      <c r="A20" s="42" t="s">
        <v>300</v>
      </c>
      <c r="B20" s="43" t="s">
        <v>301</v>
      </c>
      <c r="C20" s="44" t="s">
        <v>90</v>
      </c>
      <c r="D20" s="45"/>
      <c r="E20" s="44" t="s">
        <v>91</v>
      </c>
      <c r="F20" s="48">
        <v>5.6</v>
      </c>
      <c r="G20" s="42" t="s">
        <v>100</v>
      </c>
      <c r="H20" s="44"/>
      <c r="I20" s="47" t="s">
        <v>122</v>
      </c>
      <c r="J20" s="42">
        <v>11.0</v>
      </c>
      <c r="K20" s="44" t="s">
        <v>100</v>
      </c>
      <c r="L20" s="44" t="s">
        <v>91</v>
      </c>
      <c r="M20" s="44" t="s">
        <v>91</v>
      </c>
      <c r="N20" s="44"/>
      <c r="O20" s="44"/>
      <c r="P20" s="44"/>
      <c r="Q20" s="44"/>
      <c r="R20" s="42" t="s">
        <v>302</v>
      </c>
      <c r="S20" s="48">
        <v>1123.0</v>
      </c>
      <c r="T20" s="46">
        <v>19150.0</v>
      </c>
      <c r="U20" s="44">
        <v>20309.9999999948</v>
      </c>
      <c r="V20" s="42" t="s">
        <v>125</v>
      </c>
      <c r="W20" s="44"/>
      <c r="X20" s="44"/>
      <c r="Y20" s="44">
        <v>454.0</v>
      </c>
      <c r="Z20" s="44">
        <v>17185.0</v>
      </c>
      <c r="AA20" s="44"/>
      <c r="AB20" s="42" t="s">
        <v>104</v>
      </c>
      <c r="AC20" s="44"/>
      <c r="AD20" s="44"/>
      <c r="AE20" s="44"/>
      <c r="AF20" s="44"/>
      <c r="AG20" s="44"/>
      <c r="AH20" s="42"/>
      <c r="AI20" s="42"/>
      <c r="AJ20" s="42"/>
      <c r="AK20" s="44"/>
      <c r="AL20" s="44"/>
      <c r="AM20" s="42"/>
      <c r="AN20" s="44"/>
      <c r="AO20" s="44"/>
      <c r="AP20" s="44"/>
      <c r="AQ20" s="42" t="s">
        <v>91</v>
      </c>
      <c r="AR20" s="44"/>
      <c r="AS20" s="42" t="s">
        <v>303</v>
      </c>
      <c r="AT20" s="42"/>
      <c r="AU20" s="42"/>
      <c r="AV20" s="42"/>
      <c r="AW20" s="44"/>
      <c r="AX20" s="44"/>
      <c r="AY20" s="44"/>
      <c r="AZ20" s="44"/>
      <c r="BA20" s="44"/>
      <c r="BB20" s="44"/>
      <c r="BC20" s="44"/>
      <c r="BD20" s="44"/>
      <c r="BE20" s="48" t="s">
        <v>304</v>
      </c>
      <c r="BF20" s="44" t="s">
        <v>93</v>
      </c>
      <c r="BG20" s="42" t="s">
        <v>305</v>
      </c>
      <c r="BH20" s="44"/>
      <c r="BI20" s="44"/>
      <c r="BJ20" s="44"/>
      <c r="BK20" s="44"/>
      <c r="BL20" s="49">
        <v>5.0</v>
      </c>
      <c r="BM20" s="44" t="s">
        <v>90</v>
      </c>
      <c r="BN20" s="44" t="s">
        <v>92</v>
      </c>
      <c r="BO20" s="44"/>
      <c r="BP20" s="44"/>
      <c r="BQ20" s="42" t="s">
        <v>306</v>
      </c>
      <c r="BR20" s="42" t="s">
        <v>130</v>
      </c>
      <c r="BS20" s="42" t="s">
        <v>110</v>
      </c>
      <c r="BT20" s="50" t="s">
        <v>112</v>
      </c>
      <c r="BU20" s="50" t="s">
        <v>112</v>
      </c>
      <c r="BV20" s="50" t="s">
        <v>112</v>
      </c>
      <c r="BW20" s="50" t="s">
        <v>112</v>
      </c>
      <c r="BX20" s="50" t="s">
        <v>111</v>
      </c>
      <c r="BY20" s="42" t="str">
        <f t="shared" si="2"/>
        <v/>
      </c>
      <c r="BZ20" s="51" t="s">
        <v>112</v>
      </c>
      <c r="CA20" s="44" t="s">
        <v>112</v>
      </c>
      <c r="CB20" s="44" t="str">
        <f t="shared" si="1"/>
        <v>維持LC</v>
      </c>
      <c r="CC20" s="53"/>
      <c r="CD20" s="52" t="s">
        <v>307</v>
      </c>
      <c r="CE20" s="52" t="s">
        <v>133</v>
      </c>
      <c r="CF20" s="52" t="s">
        <v>225</v>
      </c>
      <c r="CG20" s="52" t="s">
        <v>227</v>
      </c>
      <c r="CH20" s="53"/>
      <c r="CI20" s="53"/>
      <c r="CJ20" s="53"/>
      <c r="CK20" s="53"/>
      <c r="CL20" s="53"/>
    </row>
    <row r="21">
      <c r="A21" s="42" t="s">
        <v>308</v>
      </c>
      <c r="B21" s="43" t="s">
        <v>309</v>
      </c>
      <c r="C21" s="44" t="s">
        <v>91</v>
      </c>
      <c r="D21" s="45"/>
      <c r="E21" s="42" t="s">
        <v>91</v>
      </c>
      <c r="F21" s="48">
        <v>5.3</v>
      </c>
      <c r="G21" s="42" t="s">
        <v>100</v>
      </c>
      <c r="H21" s="44"/>
      <c r="I21" s="61" t="s">
        <v>122</v>
      </c>
      <c r="J21" s="42">
        <v>11.0</v>
      </c>
      <c r="K21" s="44" t="s">
        <v>100</v>
      </c>
      <c r="L21" s="44" t="s">
        <v>91</v>
      </c>
      <c r="M21" s="44" t="s">
        <v>91</v>
      </c>
      <c r="N21" s="44"/>
      <c r="O21" s="42" t="s">
        <v>310</v>
      </c>
      <c r="P21" s="44"/>
      <c r="Q21" s="44"/>
      <c r="R21" s="42" t="s">
        <v>311</v>
      </c>
      <c r="S21" s="48">
        <v>4946.0</v>
      </c>
      <c r="T21" s="46">
        <v>21364.0</v>
      </c>
      <c r="U21" s="44">
        <v>26383.000000001</v>
      </c>
      <c r="V21" s="42" t="s">
        <v>125</v>
      </c>
      <c r="W21" s="44"/>
      <c r="X21" s="44"/>
      <c r="Y21" s="44">
        <v>2868.0</v>
      </c>
      <c r="Z21" s="44">
        <v>21160.0</v>
      </c>
      <c r="AA21" s="44"/>
      <c r="AB21" s="42" t="s">
        <v>104</v>
      </c>
      <c r="AC21" s="44"/>
      <c r="AD21" s="44"/>
      <c r="AE21" s="44"/>
      <c r="AF21" s="44"/>
      <c r="AG21" s="44"/>
      <c r="AH21" s="42"/>
      <c r="AI21" s="42"/>
      <c r="AJ21" s="42"/>
      <c r="AK21" s="44"/>
      <c r="AL21" s="44"/>
      <c r="AM21" s="42"/>
      <c r="AN21" s="44"/>
      <c r="AO21" s="44"/>
      <c r="AP21" s="44"/>
      <c r="AQ21" s="44" t="s">
        <v>91</v>
      </c>
      <c r="AR21" s="44"/>
      <c r="AS21" s="42" t="s">
        <v>312</v>
      </c>
      <c r="AT21" s="42"/>
      <c r="AU21" s="42"/>
      <c r="AV21" s="42"/>
      <c r="AW21" s="44"/>
      <c r="AX21" s="44"/>
      <c r="AY21" s="44"/>
      <c r="AZ21" s="44"/>
      <c r="BA21" s="44"/>
      <c r="BB21" s="44"/>
      <c r="BC21" s="44"/>
      <c r="BD21" s="44"/>
      <c r="BE21" s="42" t="s">
        <v>221</v>
      </c>
      <c r="BF21" s="44" t="s">
        <v>93</v>
      </c>
      <c r="BG21" s="42" t="s">
        <v>313</v>
      </c>
      <c r="BH21" s="44"/>
      <c r="BI21" s="44"/>
      <c r="BJ21" s="44"/>
      <c r="BK21" s="44"/>
      <c r="BL21" s="49">
        <v>5.0</v>
      </c>
      <c r="BM21" s="44" t="s">
        <v>90</v>
      </c>
      <c r="BN21" s="44" t="s">
        <v>91</v>
      </c>
      <c r="BO21" s="44" t="s">
        <v>94</v>
      </c>
      <c r="BP21" s="44"/>
      <c r="BQ21" s="42" t="s">
        <v>314</v>
      </c>
      <c r="BR21" s="42" t="s">
        <v>130</v>
      </c>
      <c r="BS21" s="42" t="s">
        <v>110</v>
      </c>
      <c r="BT21" s="50" t="s">
        <v>112</v>
      </c>
      <c r="BU21" s="50" t="s">
        <v>112</v>
      </c>
      <c r="BV21" s="50" t="s">
        <v>112</v>
      </c>
      <c r="BW21" s="50" t="s">
        <v>112</v>
      </c>
      <c r="BX21" s="50" t="s">
        <v>111</v>
      </c>
      <c r="BY21" s="42" t="str">
        <f t="shared" si="2"/>
        <v/>
      </c>
      <c r="BZ21" s="51" t="s">
        <v>112</v>
      </c>
      <c r="CA21" s="44" t="s">
        <v>112</v>
      </c>
      <c r="CB21" s="44" t="str">
        <f t="shared" si="1"/>
        <v>維持LC</v>
      </c>
      <c r="CC21" s="53"/>
      <c r="CD21" s="52" t="s">
        <v>315</v>
      </c>
      <c r="CE21" s="52" t="s">
        <v>133</v>
      </c>
      <c r="CF21" s="52" t="s">
        <v>225</v>
      </c>
      <c r="CG21" s="52" t="s">
        <v>227</v>
      </c>
      <c r="CH21" s="53"/>
      <c r="CI21" s="53"/>
      <c r="CJ21" s="53"/>
      <c r="CK21" s="53"/>
      <c r="CL21" s="53"/>
    </row>
    <row r="22">
      <c r="A22" s="42" t="s">
        <v>316</v>
      </c>
      <c r="B22" s="43" t="s">
        <v>317</v>
      </c>
      <c r="C22" s="44" t="s">
        <v>90</v>
      </c>
      <c r="D22" s="45"/>
      <c r="E22" s="42" t="s">
        <v>91</v>
      </c>
      <c r="F22" s="48">
        <v>5.3</v>
      </c>
      <c r="G22" s="42" t="s">
        <v>100</v>
      </c>
      <c r="H22" s="44"/>
      <c r="I22" s="47" t="s">
        <v>122</v>
      </c>
      <c r="J22" s="42">
        <v>11.0</v>
      </c>
      <c r="K22" s="44" t="s">
        <v>100</v>
      </c>
      <c r="L22" s="44" t="s">
        <v>91</v>
      </c>
      <c r="M22" s="44" t="s">
        <v>91</v>
      </c>
      <c r="N22" s="44"/>
      <c r="O22" s="42" t="s">
        <v>318</v>
      </c>
      <c r="P22" s="42" t="s">
        <v>91</v>
      </c>
      <c r="Q22" s="44"/>
      <c r="R22" s="42" t="s">
        <v>319</v>
      </c>
      <c r="S22" s="48">
        <v>11156.0</v>
      </c>
      <c r="T22" s="46">
        <v>21600.0</v>
      </c>
      <c r="U22" s="44">
        <v>18401.9999999955</v>
      </c>
      <c r="V22" s="42" t="s">
        <v>125</v>
      </c>
      <c r="W22" s="44"/>
      <c r="X22" s="44"/>
      <c r="Y22" s="44">
        <v>7109.0</v>
      </c>
      <c r="Z22" s="44">
        <v>21395.0</v>
      </c>
      <c r="AA22" s="44"/>
      <c r="AB22" s="42" t="s">
        <v>104</v>
      </c>
      <c r="AC22" s="44"/>
      <c r="AD22" s="44"/>
      <c r="AE22" s="44"/>
      <c r="AF22" s="44"/>
      <c r="AG22" s="44"/>
      <c r="AH22" s="42"/>
      <c r="AI22" s="42"/>
      <c r="AJ22" s="42"/>
      <c r="AK22" s="44"/>
      <c r="AL22" s="44"/>
      <c r="AM22" s="42"/>
      <c r="AN22" s="44"/>
      <c r="AO22" s="44"/>
      <c r="AP22" s="44"/>
      <c r="AQ22" s="42" t="s">
        <v>92</v>
      </c>
      <c r="AR22" s="44"/>
      <c r="AS22" s="42" t="s">
        <v>320</v>
      </c>
      <c r="AT22" s="42"/>
      <c r="AU22" s="42"/>
      <c r="AV22" s="42"/>
      <c r="AW22" s="44"/>
      <c r="AX22" s="44"/>
      <c r="AY22" s="44"/>
      <c r="AZ22" s="44"/>
      <c r="BA22" s="44"/>
      <c r="BB22" s="44"/>
      <c r="BC22" s="44"/>
      <c r="BD22" s="44"/>
      <c r="BE22" s="42" t="s">
        <v>321</v>
      </c>
      <c r="BF22" s="44" t="s">
        <v>93</v>
      </c>
      <c r="BG22" s="42" t="s">
        <v>322</v>
      </c>
      <c r="BH22" s="44"/>
      <c r="BI22" s="44"/>
      <c r="BJ22" s="44"/>
      <c r="BK22" s="44"/>
      <c r="BL22" s="49">
        <v>5.0</v>
      </c>
      <c r="BM22" s="44" t="s">
        <v>90</v>
      </c>
      <c r="BN22" s="44" t="s">
        <v>91</v>
      </c>
      <c r="BO22" s="44"/>
      <c r="BP22" s="44"/>
      <c r="BQ22" s="42" t="s">
        <v>323</v>
      </c>
      <c r="BR22" s="42" t="s">
        <v>130</v>
      </c>
      <c r="BS22" s="42" t="s">
        <v>110</v>
      </c>
      <c r="BT22" s="50" t="s">
        <v>112</v>
      </c>
      <c r="BU22" s="50" t="s">
        <v>112</v>
      </c>
      <c r="BV22" s="50" t="s">
        <v>112</v>
      </c>
      <c r="BW22" s="50" t="s">
        <v>112</v>
      </c>
      <c r="BX22" s="50" t="s">
        <v>111</v>
      </c>
      <c r="BY22" s="42" t="str">
        <f t="shared" si="2"/>
        <v/>
      </c>
      <c r="BZ22" s="51" t="s">
        <v>112</v>
      </c>
      <c r="CA22" s="44" t="s">
        <v>112</v>
      </c>
      <c r="CB22" s="44" t="str">
        <f t="shared" si="1"/>
        <v>維持LC</v>
      </c>
      <c r="CC22" s="53"/>
      <c r="CD22" s="52" t="s">
        <v>324</v>
      </c>
      <c r="CE22" s="52" t="s">
        <v>133</v>
      </c>
      <c r="CF22" s="52" t="s">
        <v>225</v>
      </c>
      <c r="CG22" s="52" t="s">
        <v>325</v>
      </c>
      <c r="CH22" s="52" t="s">
        <v>326</v>
      </c>
      <c r="CI22" s="52" t="s">
        <v>227</v>
      </c>
      <c r="CJ22" s="52" t="s">
        <v>118</v>
      </c>
      <c r="CK22" s="53"/>
      <c r="CL22" s="53"/>
    </row>
    <row r="23">
      <c r="A23" s="42" t="s">
        <v>327</v>
      </c>
      <c r="B23" s="43" t="s">
        <v>328</v>
      </c>
      <c r="C23" s="44" t="s">
        <v>90</v>
      </c>
      <c r="D23" s="45"/>
      <c r="E23" s="42" t="s">
        <v>91</v>
      </c>
      <c r="F23" s="48">
        <v>4.0</v>
      </c>
      <c r="G23" s="42" t="s">
        <v>100</v>
      </c>
      <c r="H23" s="44"/>
      <c r="I23" s="54" t="s">
        <v>329</v>
      </c>
      <c r="J23" s="42">
        <v>11.0</v>
      </c>
      <c r="K23" s="44" t="s">
        <v>100</v>
      </c>
      <c r="L23" s="44" t="s">
        <v>91</v>
      </c>
      <c r="M23" s="44" t="s">
        <v>91</v>
      </c>
      <c r="N23" s="44"/>
      <c r="O23" s="42" t="s">
        <v>318</v>
      </c>
      <c r="P23" s="44"/>
      <c r="Q23" s="44"/>
      <c r="R23" s="42" t="s">
        <v>330</v>
      </c>
      <c r="S23" s="48">
        <v>11583.0</v>
      </c>
      <c r="T23" s="46">
        <v>21659.0</v>
      </c>
      <c r="U23" s="44">
        <v>24310.9999999965</v>
      </c>
      <c r="V23" s="42" t="s">
        <v>125</v>
      </c>
      <c r="W23" s="44"/>
      <c r="X23" s="44"/>
      <c r="Y23" s="44">
        <v>7685.0</v>
      </c>
      <c r="Z23" s="44">
        <v>21572.0</v>
      </c>
      <c r="AA23" s="44"/>
      <c r="AB23" s="42" t="s">
        <v>104</v>
      </c>
      <c r="AC23" s="44"/>
      <c r="AD23" s="44"/>
      <c r="AE23" s="44"/>
      <c r="AF23" s="44"/>
      <c r="AG23" s="44"/>
      <c r="AH23" s="42"/>
      <c r="AI23" s="42"/>
      <c r="AJ23" s="42"/>
      <c r="AK23" s="44"/>
      <c r="AL23" s="44"/>
      <c r="AM23" s="42"/>
      <c r="AN23" s="44"/>
      <c r="AO23" s="44"/>
      <c r="AP23" s="44"/>
      <c r="AQ23" s="42" t="s">
        <v>92</v>
      </c>
      <c r="AR23" s="44"/>
      <c r="AS23" s="42" t="s">
        <v>331</v>
      </c>
      <c r="AT23" s="42"/>
      <c r="AU23" s="42"/>
      <c r="AV23" s="42"/>
      <c r="AW23" s="44"/>
      <c r="AX23" s="44"/>
      <c r="AY23" s="44"/>
      <c r="AZ23" s="44"/>
      <c r="BA23" s="44"/>
      <c r="BB23" s="44"/>
      <c r="BC23" s="44"/>
      <c r="BD23" s="44"/>
      <c r="BE23" s="42" t="s">
        <v>321</v>
      </c>
      <c r="BF23" s="44" t="s">
        <v>93</v>
      </c>
      <c r="BG23" s="42" t="s">
        <v>332</v>
      </c>
      <c r="BH23" s="44"/>
      <c r="BI23" s="44"/>
      <c r="BJ23" s="44"/>
      <c r="BK23" s="44"/>
      <c r="BL23" s="49">
        <v>5.0</v>
      </c>
      <c r="BM23" s="44" t="s">
        <v>90</v>
      </c>
      <c r="BN23" s="44" t="s">
        <v>91</v>
      </c>
      <c r="BO23" s="44"/>
      <c r="BP23" s="44"/>
      <c r="BQ23" s="42" t="s">
        <v>323</v>
      </c>
      <c r="BR23" s="42" t="s">
        <v>130</v>
      </c>
      <c r="BS23" s="42" t="s">
        <v>110</v>
      </c>
      <c r="BT23" s="50" t="s">
        <v>112</v>
      </c>
      <c r="BU23" s="50" t="s">
        <v>112</v>
      </c>
      <c r="BV23" s="50" t="s">
        <v>112</v>
      </c>
      <c r="BW23" s="50" t="s">
        <v>112</v>
      </c>
      <c r="BX23" s="50" t="s">
        <v>111</v>
      </c>
      <c r="BY23" s="42" t="str">
        <f t="shared" si="2"/>
        <v/>
      </c>
      <c r="BZ23" s="51" t="s">
        <v>112</v>
      </c>
      <c r="CA23" s="44" t="s">
        <v>112</v>
      </c>
      <c r="CB23" s="44" t="str">
        <f t="shared" si="1"/>
        <v>維持LC</v>
      </c>
      <c r="CC23" s="53"/>
      <c r="CD23" s="52" t="s">
        <v>333</v>
      </c>
      <c r="CE23" s="52" t="s">
        <v>133</v>
      </c>
      <c r="CF23" s="52" t="s">
        <v>225</v>
      </c>
      <c r="CG23" s="52" t="s">
        <v>325</v>
      </c>
      <c r="CH23" s="52" t="s">
        <v>326</v>
      </c>
      <c r="CI23" s="52" t="s">
        <v>334</v>
      </c>
      <c r="CJ23" s="52" t="s">
        <v>227</v>
      </c>
      <c r="CK23" s="38"/>
      <c r="CL23" s="53"/>
    </row>
    <row r="24">
      <c r="A24" s="42" t="s">
        <v>335</v>
      </c>
      <c r="B24" s="43" t="s">
        <v>336</v>
      </c>
      <c r="C24" s="44" t="s">
        <v>90</v>
      </c>
      <c r="D24" s="45"/>
      <c r="E24" s="42" t="s">
        <v>91</v>
      </c>
      <c r="F24" s="48">
        <v>5.6</v>
      </c>
      <c r="G24" s="42" t="s">
        <v>100</v>
      </c>
      <c r="H24" s="44"/>
      <c r="I24" s="61"/>
      <c r="J24" s="44"/>
      <c r="K24" s="44"/>
      <c r="L24" s="44"/>
      <c r="M24" s="44"/>
      <c r="N24" s="44"/>
      <c r="O24" s="44" t="s">
        <v>90</v>
      </c>
      <c r="P24" s="44"/>
      <c r="Q24" s="44"/>
      <c r="R24" s="42" t="s">
        <v>337</v>
      </c>
      <c r="S24" s="48">
        <v>39.0</v>
      </c>
      <c r="T24" s="46">
        <v>45.0</v>
      </c>
      <c r="U24" s="46"/>
      <c r="V24" s="42" t="s">
        <v>338</v>
      </c>
      <c r="W24" s="44"/>
      <c r="X24" s="42" t="s">
        <v>339</v>
      </c>
      <c r="Y24" s="44">
        <v>35.0</v>
      </c>
      <c r="Z24" s="44"/>
      <c r="AA24" s="44"/>
      <c r="AB24" s="42" t="s">
        <v>340</v>
      </c>
      <c r="AC24" s="44"/>
      <c r="AD24" s="44"/>
      <c r="AE24" s="44"/>
      <c r="AF24" s="44"/>
      <c r="AG24" s="44"/>
      <c r="AH24" s="44"/>
      <c r="AI24" s="44"/>
      <c r="AJ24" s="44"/>
      <c r="AK24" s="44"/>
      <c r="AL24" s="44"/>
      <c r="AM24" s="44"/>
      <c r="AN24" s="44"/>
      <c r="AO24" s="44"/>
      <c r="AP24" s="44"/>
      <c r="AQ24" s="44"/>
      <c r="AR24" s="44"/>
      <c r="AS24" s="42" t="s">
        <v>341</v>
      </c>
      <c r="AT24" s="42"/>
      <c r="AU24" s="42"/>
      <c r="AV24" s="42"/>
      <c r="AW24" s="44"/>
      <c r="AX24" s="44"/>
      <c r="AY24" s="44"/>
      <c r="AZ24" s="44"/>
      <c r="BA24" s="44"/>
      <c r="BB24" s="44"/>
      <c r="BC24" s="44"/>
      <c r="BD24" s="44">
        <v>1000.0</v>
      </c>
      <c r="BE24" s="48">
        <v>250.0</v>
      </c>
      <c r="BF24" s="44" t="s">
        <v>93</v>
      </c>
      <c r="BG24" s="44" t="s">
        <v>342</v>
      </c>
      <c r="BH24" s="44"/>
      <c r="BI24" s="44"/>
      <c r="BJ24" s="44"/>
      <c r="BK24" s="44"/>
      <c r="BL24" s="49">
        <v>5.0</v>
      </c>
      <c r="BM24" s="44" t="s">
        <v>90</v>
      </c>
      <c r="BN24" s="44" t="s">
        <v>90</v>
      </c>
      <c r="BO24" s="44"/>
      <c r="BP24" s="44"/>
      <c r="BQ24" s="42" t="s">
        <v>343</v>
      </c>
      <c r="BR24" s="42" t="s">
        <v>130</v>
      </c>
      <c r="BS24" s="42" t="s">
        <v>110</v>
      </c>
      <c r="BT24" s="50" t="s">
        <v>111</v>
      </c>
      <c r="BU24" s="50" t="s">
        <v>344</v>
      </c>
      <c r="BV24" s="50" t="s">
        <v>111</v>
      </c>
      <c r="BW24" s="50" t="s">
        <v>113</v>
      </c>
      <c r="BX24" s="50" t="s">
        <v>111</v>
      </c>
      <c r="BY24" s="42" t="str">
        <f t="shared" si="2"/>
        <v/>
      </c>
      <c r="BZ24" s="51" t="s">
        <v>114</v>
      </c>
      <c r="CA24" s="44" t="s">
        <v>114</v>
      </c>
      <c r="CB24" s="44" t="str">
        <f t="shared" si="1"/>
        <v>維持VU</v>
      </c>
      <c r="CC24" s="52" t="s">
        <v>115</v>
      </c>
      <c r="CD24" s="52" t="s">
        <v>345</v>
      </c>
      <c r="CE24" s="52" t="s">
        <v>118</v>
      </c>
      <c r="CF24" s="39"/>
      <c r="CG24" s="39"/>
      <c r="CH24" s="53"/>
      <c r="CI24" s="62"/>
      <c r="CJ24" s="53"/>
      <c r="CK24" s="53"/>
      <c r="CL24" s="53"/>
    </row>
    <row r="25">
      <c r="A25" s="42" t="s">
        <v>346</v>
      </c>
      <c r="B25" s="43" t="s">
        <v>347</v>
      </c>
      <c r="C25" s="44" t="s">
        <v>90</v>
      </c>
      <c r="D25" s="45"/>
      <c r="E25" s="42" t="s">
        <v>91</v>
      </c>
      <c r="F25" s="48">
        <v>5.6</v>
      </c>
      <c r="G25" s="42" t="s">
        <v>100</v>
      </c>
      <c r="H25" s="44"/>
      <c r="I25" s="54" t="s">
        <v>348</v>
      </c>
      <c r="J25" s="42">
        <v>11.0</v>
      </c>
      <c r="K25" s="44" t="s">
        <v>100</v>
      </c>
      <c r="L25" s="44" t="s">
        <v>91</v>
      </c>
      <c r="M25" s="44" t="s">
        <v>91</v>
      </c>
      <c r="N25" s="44"/>
      <c r="O25" s="42" t="s">
        <v>349</v>
      </c>
      <c r="P25" s="44"/>
      <c r="Q25" s="44"/>
      <c r="R25" s="42" t="s">
        <v>350</v>
      </c>
      <c r="S25" s="48">
        <v>2529.0</v>
      </c>
      <c r="T25" s="46">
        <v>20288.0</v>
      </c>
      <c r="U25" s="44">
        <v>21207.9999999944</v>
      </c>
      <c r="V25" s="42" t="s">
        <v>125</v>
      </c>
      <c r="W25" s="44"/>
      <c r="X25" s="44"/>
      <c r="Y25" s="44">
        <v>1189.0</v>
      </c>
      <c r="Z25" s="44">
        <v>19836.0</v>
      </c>
      <c r="AA25" s="44"/>
      <c r="AB25" s="42" t="s">
        <v>104</v>
      </c>
      <c r="AC25" s="44"/>
      <c r="AD25" s="44"/>
      <c r="AE25" s="44"/>
      <c r="AF25" s="44"/>
      <c r="AG25" s="44"/>
      <c r="AH25" s="42"/>
      <c r="AI25" s="42"/>
      <c r="AJ25" s="42"/>
      <c r="AK25" s="44"/>
      <c r="AL25" s="44"/>
      <c r="AM25" s="42"/>
      <c r="AN25" s="44"/>
      <c r="AO25" s="44"/>
      <c r="AP25" s="44"/>
      <c r="AQ25" s="42" t="s">
        <v>92</v>
      </c>
      <c r="AR25" s="44"/>
      <c r="AS25" s="42" t="s">
        <v>351</v>
      </c>
      <c r="AT25" s="42"/>
      <c r="AU25" s="42"/>
      <c r="AV25" s="42"/>
      <c r="AW25" s="44"/>
      <c r="AX25" s="44"/>
      <c r="AY25" s="44"/>
      <c r="AZ25" s="44"/>
      <c r="BA25" s="44"/>
      <c r="BB25" s="44"/>
      <c r="BC25" s="44"/>
      <c r="BD25" s="44"/>
      <c r="BE25" s="48" t="s">
        <v>304</v>
      </c>
      <c r="BF25" s="44" t="s">
        <v>93</v>
      </c>
      <c r="BG25" s="42" t="s">
        <v>352</v>
      </c>
      <c r="BH25" s="44"/>
      <c r="BI25" s="44"/>
      <c r="BJ25" s="44"/>
      <c r="BK25" s="44"/>
      <c r="BL25" s="49">
        <v>5.0</v>
      </c>
      <c r="BM25" s="44" t="s">
        <v>90</v>
      </c>
      <c r="BN25" s="44" t="s">
        <v>91</v>
      </c>
      <c r="BO25" s="44"/>
      <c r="BP25" s="44"/>
      <c r="BQ25" s="42" t="s">
        <v>323</v>
      </c>
      <c r="BR25" s="42" t="s">
        <v>130</v>
      </c>
      <c r="BS25" s="42" t="s">
        <v>110</v>
      </c>
      <c r="BT25" s="50" t="s">
        <v>112</v>
      </c>
      <c r="BU25" s="50" t="s">
        <v>112</v>
      </c>
      <c r="BV25" s="50" t="s">
        <v>112</v>
      </c>
      <c r="BW25" s="50" t="s">
        <v>112</v>
      </c>
      <c r="BX25" s="50" t="s">
        <v>111</v>
      </c>
      <c r="BY25" s="42" t="str">
        <f t="shared" si="2"/>
        <v/>
      </c>
      <c r="BZ25" s="51" t="s">
        <v>112</v>
      </c>
      <c r="CA25" s="44" t="s">
        <v>112</v>
      </c>
      <c r="CB25" s="44" t="str">
        <f t="shared" si="1"/>
        <v>維持LC</v>
      </c>
      <c r="CC25" s="53"/>
      <c r="CD25" s="52" t="s">
        <v>353</v>
      </c>
      <c r="CE25" s="52" t="s">
        <v>133</v>
      </c>
      <c r="CF25" s="52" t="s">
        <v>225</v>
      </c>
      <c r="CG25" s="52" t="s">
        <v>227</v>
      </c>
      <c r="CH25" s="52" t="s">
        <v>118</v>
      </c>
      <c r="CI25" s="53"/>
      <c r="CJ25" s="53"/>
      <c r="CK25" s="53"/>
      <c r="CL25" s="53"/>
    </row>
    <row r="26">
      <c r="A26" s="42" t="s">
        <v>354</v>
      </c>
      <c r="B26" s="43" t="s">
        <v>355</v>
      </c>
      <c r="C26" s="44" t="s">
        <v>90</v>
      </c>
      <c r="D26" s="45"/>
      <c r="E26" s="42" t="s">
        <v>91</v>
      </c>
      <c r="F26" s="48">
        <v>4.2</v>
      </c>
      <c r="G26" s="42" t="s">
        <v>100</v>
      </c>
      <c r="H26" s="44"/>
      <c r="I26" s="61" t="s">
        <v>122</v>
      </c>
      <c r="J26" s="42">
        <v>11.0</v>
      </c>
      <c r="K26" s="44" t="s">
        <v>100</v>
      </c>
      <c r="L26" s="44" t="s">
        <v>91</v>
      </c>
      <c r="M26" s="44" t="s">
        <v>91</v>
      </c>
      <c r="N26" s="44"/>
      <c r="O26" s="44" t="s">
        <v>91</v>
      </c>
      <c r="P26" s="44"/>
      <c r="Q26" s="44"/>
      <c r="R26" s="42" t="s">
        <v>356</v>
      </c>
      <c r="S26" s="46">
        <v>2409.0</v>
      </c>
      <c r="T26" s="46">
        <v>20304.0</v>
      </c>
      <c r="U26" s="44">
        <v>30577.9999999927</v>
      </c>
      <c r="V26" s="42" t="s">
        <v>125</v>
      </c>
      <c r="W26" s="44"/>
      <c r="X26" s="44"/>
      <c r="Y26" s="44">
        <v>990.0</v>
      </c>
      <c r="Z26" s="44">
        <v>18182.0</v>
      </c>
      <c r="AA26" s="44"/>
      <c r="AB26" s="42" t="s">
        <v>104</v>
      </c>
      <c r="AC26" s="44"/>
      <c r="AD26" s="44"/>
      <c r="AE26" s="44"/>
      <c r="AF26" s="44"/>
      <c r="AG26" s="44"/>
      <c r="AH26" s="42"/>
      <c r="AI26" s="42"/>
      <c r="AJ26" s="42"/>
      <c r="AK26" s="44"/>
      <c r="AL26" s="44"/>
      <c r="AM26" s="42"/>
      <c r="AN26" s="44"/>
      <c r="AO26" s="44"/>
      <c r="AP26" s="44"/>
      <c r="AQ26" s="44" t="s">
        <v>91</v>
      </c>
      <c r="AR26" s="44"/>
      <c r="AS26" s="42" t="s">
        <v>357</v>
      </c>
      <c r="AT26" s="42"/>
      <c r="AU26" s="42"/>
      <c r="AV26" s="42"/>
      <c r="AW26" s="44"/>
      <c r="AX26" s="44"/>
      <c r="AY26" s="44"/>
      <c r="AZ26" s="44"/>
      <c r="BA26" s="44"/>
      <c r="BB26" s="44"/>
      <c r="BC26" s="44"/>
      <c r="BD26" s="44"/>
      <c r="BE26" s="48" t="s">
        <v>304</v>
      </c>
      <c r="BF26" s="44" t="s">
        <v>93</v>
      </c>
      <c r="BG26" s="42" t="s">
        <v>358</v>
      </c>
      <c r="BH26" s="44"/>
      <c r="BI26" s="44"/>
      <c r="BJ26" s="44"/>
      <c r="BK26" s="44"/>
      <c r="BL26" s="49">
        <v>5.0</v>
      </c>
      <c r="BM26" s="44" t="s">
        <v>90</v>
      </c>
      <c r="BN26" s="44" t="s">
        <v>92</v>
      </c>
      <c r="BO26" s="44"/>
      <c r="BP26" s="44"/>
      <c r="BQ26" s="42" t="s">
        <v>306</v>
      </c>
      <c r="BR26" s="42" t="s">
        <v>130</v>
      </c>
      <c r="BS26" s="42" t="s">
        <v>110</v>
      </c>
      <c r="BT26" s="50" t="s">
        <v>112</v>
      </c>
      <c r="BU26" s="50" t="s">
        <v>112</v>
      </c>
      <c r="BV26" s="50" t="s">
        <v>112</v>
      </c>
      <c r="BW26" s="50" t="s">
        <v>112</v>
      </c>
      <c r="BX26" s="50" t="s">
        <v>111</v>
      </c>
      <c r="BY26" s="42" t="str">
        <f t="shared" si="2"/>
        <v/>
      </c>
      <c r="BZ26" s="51" t="s">
        <v>112</v>
      </c>
      <c r="CA26" s="44" t="s">
        <v>112</v>
      </c>
      <c r="CB26" s="44" t="str">
        <f t="shared" si="1"/>
        <v>維持LC</v>
      </c>
      <c r="CC26" s="53"/>
      <c r="CD26" s="52" t="s">
        <v>359</v>
      </c>
      <c r="CE26" s="52" t="s">
        <v>133</v>
      </c>
      <c r="CF26" s="52" t="s">
        <v>225</v>
      </c>
      <c r="CG26" s="52" t="s">
        <v>227</v>
      </c>
      <c r="CH26" s="53"/>
      <c r="CI26" s="53"/>
      <c r="CJ26" s="53"/>
      <c r="CK26" s="53"/>
      <c r="CL26" s="53"/>
    </row>
    <row r="27">
      <c r="A27" s="42" t="s">
        <v>360</v>
      </c>
      <c r="B27" s="43" t="s">
        <v>361</v>
      </c>
      <c r="C27" s="44" t="s">
        <v>91</v>
      </c>
      <c r="D27" s="45"/>
      <c r="E27" s="42" t="s">
        <v>91</v>
      </c>
      <c r="F27" s="48">
        <v>4.2</v>
      </c>
      <c r="G27" s="42" t="s">
        <v>100</v>
      </c>
      <c r="H27" s="44"/>
      <c r="I27" s="47"/>
      <c r="J27" s="44"/>
      <c r="K27" s="44"/>
      <c r="L27" s="44"/>
      <c r="M27" s="44"/>
      <c r="N27" s="44"/>
      <c r="O27" s="44" t="s">
        <v>90</v>
      </c>
      <c r="P27" s="44"/>
      <c r="Q27" s="44"/>
      <c r="R27" s="42" t="s">
        <v>362</v>
      </c>
      <c r="S27" s="48">
        <v>274.0</v>
      </c>
      <c r="T27" s="46">
        <v>18166.0</v>
      </c>
      <c r="U27" s="46"/>
      <c r="V27" s="64" t="s">
        <v>199</v>
      </c>
      <c r="W27" s="44"/>
      <c r="X27" s="44"/>
      <c r="Y27" s="44">
        <v>130.0</v>
      </c>
      <c r="Z27" s="44">
        <v>16055.0</v>
      </c>
      <c r="AA27" s="44"/>
      <c r="AB27" s="42" t="s">
        <v>104</v>
      </c>
      <c r="AC27" s="44"/>
      <c r="AD27" s="44"/>
      <c r="AE27" s="44"/>
      <c r="AF27" s="44"/>
      <c r="AG27" s="44"/>
      <c r="AH27" s="42"/>
      <c r="AI27" s="42"/>
      <c r="AJ27" s="42"/>
      <c r="AK27" s="44"/>
      <c r="AL27" s="44"/>
      <c r="AM27" s="42"/>
      <c r="AN27" s="44"/>
      <c r="AO27" s="44"/>
      <c r="AP27" s="44"/>
      <c r="AQ27" s="44"/>
      <c r="AR27" s="44"/>
      <c r="AS27" s="42" t="s">
        <v>363</v>
      </c>
      <c r="AT27" s="42"/>
      <c r="AU27" s="42"/>
      <c r="AV27" s="42"/>
      <c r="AW27" s="44"/>
      <c r="AX27" s="44"/>
      <c r="AY27" s="44"/>
      <c r="AZ27" s="44"/>
      <c r="BA27" s="44"/>
      <c r="BB27" s="44"/>
      <c r="BC27" s="44"/>
      <c r="BD27" s="42">
        <v>2500.0</v>
      </c>
      <c r="BE27" s="48">
        <v>999.0</v>
      </c>
      <c r="BF27" s="44" t="s">
        <v>93</v>
      </c>
      <c r="BG27" s="42" t="s">
        <v>364</v>
      </c>
      <c r="BH27" s="44"/>
      <c r="BI27" s="44"/>
      <c r="BJ27" s="44"/>
      <c r="BK27" s="44"/>
      <c r="BL27" s="49">
        <v>4.0</v>
      </c>
      <c r="BM27" s="44" t="s">
        <v>90</v>
      </c>
      <c r="BN27" s="44" t="s">
        <v>92</v>
      </c>
      <c r="BO27" s="44" t="s">
        <v>94</v>
      </c>
      <c r="BP27" s="44"/>
      <c r="BQ27" s="42" t="s">
        <v>365</v>
      </c>
      <c r="BR27" s="42" t="s">
        <v>130</v>
      </c>
      <c r="BS27" s="42" t="s">
        <v>110</v>
      </c>
      <c r="BT27" s="50" t="s">
        <v>111</v>
      </c>
      <c r="BU27" s="50" t="s">
        <v>111</v>
      </c>
      <c r="BV27" s="50" t="s">
        <v>111</v>
      </c>
      <c r="BW27" s="50" t="s">
        <v>113</v>
      </c>
      <c r="BX27" s="50" t="s">
        <v>111</v>
      </c>
      <c r="BY27" s="42" t="str">
        <f t="shared" si="2"/>
        <v/>
      </c>
      <c r="BZ27" s="51" t="s">
        <v>114</v>
      </c>
      <c r="CA27" s="44" t="s">
        <v>114</v>
      </c>
      <c r="CB27" s="44" t="str">
        <f t="shared" si="1"/>
        <v>維持VU</v>
      </c>
      <c r="CC27" s="52" t="s">
        <v>115</v>
      </c>
      <c r="CD27" s="52" t="s">
        <v>366</v>
      </c>
      <c r="CE27" s="52" t="s">
        <v>225</v>
      </c>
      <c r="CF27" s="52" t="s">
        <v>118</v>
      </c>
      <c r="CG27" s="62"/>
      <c r="CH27" s="53"/>
      <c r="CI27" s="53"/>
      <c r="CJ27" s="53"/>
      <c r="CK27" s="53"/>
      <c r="CL27" s="53"/>
    </row>
    <row r="28">
      <c r="A28" s="42" t="s">
        <v>367</v>
      </c>
      <c r="B28" s="43" t="s">
        <v>368</v>
      </c>
      <c r="C28" s="44" t="s">
        <v>90</v>
      </c>
      <c r="D28" s="43" t="s">
        <v>369</v>
      </c>
      <c r="E28" s="42" t="s">
        <v>121</v>
      </c>
      <c r="F28" s="48">
        <v>2.8</v>
      </c>
      <c r="G28" s="42" t="s">
        <v>100</v>
      </c>
      <c r="H28" s="44"/>
      <c r="I28" s="61"/>
      <c r="J28" s="44"/>
      <c r="K28" s="44"/>
      <c r="L28" s="44"/>
      <c r="M28" s="44"/>
      <c r="N28" s="44"/>
      <c r="O28" s="44" t="s">
        <v>90</v>
      </c>
      <c r="P28" s="44"/>
      <c r="Q28" s="44"/>
      <c r="R28" s="42" t="s">
        <v>370</v>
      </c>
      <c r="S28" s="48">
        <v>28.0</v>
      </c>
      <c r="T28" s="46">
        <v>13504.0</v>
      </c>
      <c r="U28" s="46"/>
      <c r="V28" s="64" t="s">
        <v>199</v>
      </c>
      <c r="W28" s="44"/>
      <c r="X28" s="44"/>
      <c r="Y28" s="44">
        <v>14.0</v>
      </c>
      <c r="Z28" s="44"/>
      <c r="AA28" s="44"/>
      <c r="AB28" s="64" t="s">
        <v>340</v>
      </c>
      <c r="AC28" s="44"/>
      <c r="AD28" s="44"/>
      <c r="AE28" s="44"/>
      <c r="AF28" s="44"/>
      <c r="AG28" s="44"/>
      <c r="AH28" s="44"/>
      <c r="AI28" s="44"/>
      <c r="AJ28" s="44"/>
      <c r="AK28" s="44"/>
      <c r="AL28" s="44"/>
      <c r="AM28" s="44"/>
      <c r="AN28" s="44"/>
      <c r="AO28" s="44"/>
      <c r="AP28" s="44"/>
      <c r="AQ28" s="44"/>
      <c r="AR28" s="44"/>
      <c r="AS28" s="44"/>
      <c r="AT28" s="42"/>
      <c r="AU28" s="42"/>
      <c r="AV28" s="42"/>
      <c r="AW28" s="44"/>
      <c r="AX28" s="44"/>
      <c r="AY28" s="44"/>
      <c r="AZ28" s="44"/>
      <c r="BA28" s="44"/>
      <c r="BB28" s="44"/>
      <c r="BC28" s="44"/>
      <c r="BD28" s="44"/>
      <c r="BE28" s="46"/>
      <c r="BF28" s="44"/>
      <c r="BG28" s="44"/>
      <c r="BH28" s="44"/>
      <c r="BI28" s="44"/>
      <c r="BJ28" s="44"/>
      <c r="BK28" s="44"/>
      <c r="BL28" s="49">
        <v>5.0</v>
      </c>
      <c r="BM28" s="42" t="s">
        <v>92</v>
      </c>
      <c r="BN28" s="44" t="s">
        <v>90</v>
      </c>
      <c r="BO28" s="42" t="s">
        <v>90</v>
      </c>
      <c r="BP28" s="44"/>
      <c r="BQ28" s="42" t="s">
        <v>371</v>
      </c>
      <c r="BR28" s="42" t="s">
        <v>130</v>
      </c>
      <c r="BS28" s="42" t="s">
        <v>110</v>
      </c>
      <c r="BT28" s="50" t="s">
        <v>112</v>
      </c>
      <c r="BU28" s="50" t="s">
        <v>111</v>
      </c>
      <c r="BV28" s="50" t="s">
        <v>111</v>
      </c>
      <c r="BW28" s="50" t="s">
        <v>111</v>
      </c>
      <c r="BX28" s="50" t="s">
        <v>111</v>
      </c>
      <c r="BY28" s="42" t="str">
        <f t="shared" si="2"/>
        <v/>
      </c>
      <c r="BZ28" s="51" t="s">
        <v>372</v>
      </c>
      <c r="CA28" s="44" t="s">
        <v>373</v>
      </c>
      <c r="CB28" s="44" t="str">
        <f t="shared" si="1"/>
        <v>DD-&gt;NA</v>
      </c>
      <c r="CC28" s="53"/>
      <c r="CD28" s="52" t="s">
        <v>374</v>
      </c>
      <c r="CE28" s="52" t="s">
        <v>375</v>
      </c>
      <c r="CF28" s="52" t="s">
        <v>118</v>
      </c>
      <c r="CG28" s="62"/>
      <c r="CH28" s="62"/>
      <c r="CI28" s="53"/>
      <c r="CJ28" s="53"/>
      <c r="CK28" s="53"/>
      <c r="CL28" s="53"/>
    </row>
    <row r="29">
      <c r="A29" s="42" t="s">
        <v>376</v>
      </c>
      <c r="B29" s="43" t="s">
        <v>377</v>
      </c>
      <c r="C29" s="44" t="s">
        <v>90</v>
      </c>
      <c r="D29" s="45"/>
      <c r="E29" s="44" t="s">
        <v>91</v>
      </c>
      <c r="F29" s="48">
        <v>3.8</v>
      </c>
      <c r="G29" s="42" t="s">
        <v>100</v>
      </c>
      <c r="H29" s="42"/>
      <c r="I29" s="54" t="s">
        <v>378</v>
      </c>
      <c r="J29" s="42">
        <v>15.0</v>
      </c>
      <c r="K29" s="42" t="s">
        <v>100</v>
      </c>
      <c r="L29" s="42" t="s">
        <v>91</v>
      </c>
      <c r="M29" s="42" t="s">
        <v>91</v>
      </c>
      <c r="N29" s="44"/>
      <c r="O29" s="44" t="s">
        <v>90</v>
      </c>
      <c r="P29" s="44"/>
      <c r="Q29" s="44" t="s">
        <v>91</v>
      </c>
      <c r="R29" s="42" t="s">
        <v>379</v>
      </c>
      <c r="S29" s="48">
        <v>200.0</v>
      </c>
      <c r="T29" s="46">
        <v>180.0</v>
      </c>
      <c r="U29" s="46"/>
      <c r="V29" s="42" t="s">
        <v>380</v>
      </c>
      <c r="W29" s="44"/>
      <c r="X29" s="42" t="s">
        <v>381</v>
      </c>
      <c r="Y29" s="44">
        <v>156.0</v>
      </c>
      <c r="Z29" s="44"/>
      <c r="AA29" s="44"/>
      <c r="AB29" s="64" t="s">
        <v>340</v>
      </c>
      <c r="AC29" s="44"/>
      <c r="AD29" s="44"/>
      <c r="AE29" s="44"/>
      <c r="AF29" s="44"/>
      <c r="AG29" s="44"/>
      <c r="AH29" s="44"/>
      <c r="AI29" s="44"/>
      <c r="AJ29" s="44"/>
      <c r="AK29" s="44"/>
      <c r="AL29" s="44"/>
      <c r="AM29" s="42"/>
      <c r="AN29" s="44"/>
      <c r="AO29" s="44"/>
      <c r="AP29" s="44"/>
      <c r="AQ29" s="42" t="s">
        <v>90</v>
      </c>
      <c r="AR29" s="44"/>
      <c r="AS29" s="42" t="s">
        <v>382</v>
      </c>
      <c r="AT29" s="42"/>
      <c r="AU29" s="42"/>
      <c r="AV29" s="42"/>
      <c r="AW29" s="42"/>
      <c r="AX29" s="44"/>
      <c r="AY29" s="44"/>
      <c r="AZ29" s="44"/>
      <c r="BA29" s="44"/>
      <c r="BB29" s="44"/>
      <c r="BC29" s="44">
        <v>2000.0</v>
      </c>
      <c r="BD29" s="44">
        <v>3000.0</v>
      </c>
      <c r="BE29" s="46">
        <v>1000.0</v>
      </c>
      <c r="BF29" s="44" t="s">
        <v>93</v>
      </c>
      <c r="BG29" s="42" t="s">
        <v>383</v>
      </c>
      <c r="BH29" s="44"/>
      <c r="BI29" s="44"/>
      <c r="BJ29" s="44"/>
      <c r="BK29" s="44"/>
      <c r="BL29" s="49">
        <v>5.0</v>
      </c>
      <c r="BM29" s="44" t="s">
        <v>90</v>
      </c>
      <c r="BN29" s="44" t="s">
        <v>90</v>
      </c>
      <c r="BO29" s="44"/>
      <c r="BP29" s="44">
        <v>2.0</v>
      </c>
      <c r="BQ29" s="42" t="s">
        <v>384</v>
      </c>
      <c r="BR29" s="42" t="s">
        <v>130</v>
      </c>
      <c r="BS29" s="42" t="s">
        <v>110</v>
      </c>
      <c r="BT29" s="50" t="s">
        <v>112</v>
      </c>
      <c r="BU29" s="50" t="s">
        <v>112</v>
      </c>
      <c r="BV29" s="50" t="s">
        <v>112</v>
      </c>
      <c r="BW29" s="50" t="s">
        <v>385</v>
      </c>
      <c r="BX29" s="50" t="s">
        <v>111</v>
      </c>
      <c r="BY29" s="42">
        <f t="shared" si="2"/>
        <v>2</v>
      </c>
      <c r="BZ29" s="51" t="s">
        <v>112</v>
      </c>
      <c r="CA29" s="44" t="s">
        <v>112</v>
      </c>
      <c r="CB29" s="44" t="str">
        <f t="shared" si="1"/>
        <v>維持LC</v>
      </c>
      <c r="CC29" s="53"/>
      <c r="CD29" s="52" t="s">
        <v>386</v>
      </c>
      <c r="CE29" s="52" t="s">
        <v>387</v>
      </c>
      <c r="CF29" s="52" t="s">
        <v>225</v>
      </c>
      <c r="CG29" s="52" t="s">
        <v>157</v>
      </c>
      <c r="CH29" s="62"/>
      <c r="CI29" s="53"/>
      <c r="CJ29" s="53"/>
      <c r="CK29" s="53"/>
      <c r="CL29" s="53"/>
    </row>
    <row r="30">
      <c r="A30" s="42" t="s">
        <v>388</v>
      </c>
      <c r="B30" s="43" t="s">
        <v>389</v>
      </c>
      <c r="C30" s="44" t="s">
        <v>90</v>
      </c>
      <c r="D30" s="45"/>
      <c r="E30" s="44" t="s">
        <v>91</v>
      </c>
      <c r="F30" s="48">
        <v>3.8</v>
      </c>
      <c r="G30" s="42" t="s">
        <v>100</v>
      </c>
      <c r="H30" s="44"/>
      <c r="I30" s="61" t="s">
        <v>122</v>
      </c>
      <c r="J30" s="42">
        <v>11.0</v>
      </c>
      <c r="K30" s="44" t="s">
        <v>100</v>
      </c>
      <c r="L30" s="42" t="s">
        <v>90</v>
      </c>
      <c r="M30" s="44" t="s">
        <v>91</v>
      </c>
      <c r="N30" s="44"/>
      <c r="O30" s="44" t="s">
        <v>90</v>
      </c>
      <c r="P30" s="44"/>
      <c r="Q30" s="44"/>
      <c r="R30" s="42" t="s">
        <v>390</v>
      </c>
      <c r="S30" s="48">
        <v>3740.0</v>
      </c>
      <c r="T30" s="46">
        <v>21512.0</v>
      </c>
      <c r="U30" s="44">
        <v>14999.9999999946</v>
      </c>
      <c r="V30" s="42" t="s">
        <v>125</v>
      </c>
      <c r="W30" s="44"/>
      <c r="X30" s="44"/>
      <c r="Y30" s="44">
        <v>1427.0</v>
      </c>
      <c r="Z30" s="44">
        <v>21209.0</v>
      </c>
      <c r="AA30" s="44"/>
      <c r="AB30" s="42" t="s">
        <v>104</v>
      </c>
      <c r="AC30" s="44"/>
      <c r="AD30" s="44"/>
      <c r="AE30" s="44"/>
      <c r="AF30" s="44"/>
      <c r="AG30" s="44"/>
      <c r="AH30" s="42"/>
      <c r="AI30" s="42"/>
      <c r="AJ30" s="42"/>
      <c r="AK30" s="44"/>
      <c r="AL30" s="44"/>
      <c r="AM30" s="42"/>
      <c r="AN30" s="44"/>
      <c r="AO30" s="44"/>
      <c r="AP30" s="44"/>
      <c r="AQ30" s="44" t="s">
        <v>91</v>
      </c>
      <c r="AR30" s="44"/>
      <c r="AS30" s="42" t="s">
        <v>391</v>
      </c>
      <c r="AT30" s="42"/>
      <c r="AU30" s="42"/>
      <c r="AV30" s="42"/>
      <c r="AW30" s="44"/>
      <c r="AX30" s="44"/>
      <c r="AY30" s="44"/>
      <c r="AZ30" s="44"/>
      <c r="BA30" s="44"/>
      <c r="BB30" s="44"/>
      <c r="BC30" s="44"/>
      <c r="BD30" s="44"/>
      <c r="BE30" s="46">
        <v>10001.0</v>
      </c>
      <c r="BF30" s="44" t="s">
        <v>93</v>
      </c>
      <c r="BG30" s="42" t="s">
        <v>392</v>
      </c>
      <c r="BH30" s="44"/>
      <c r="BI30" s="44"/>
      <c r="BJ30" s="44"/>
      <c r="BK30" s="44"/>
      <c r="BL30" s="49">
        <v>5.0</v>
      </c>
      <c r="BM30" s="44" t="s">
        <v>90</v>
      </c>
      <c r="BN30" s="44" t="s">
        <v>91</v>
      </c>
      <c r="BO30" s="44"/>
      <c r="BP30" s="44"/>
      <c r="BQ30" s="42" t="s">
        <v>323</v>
      </c>
      <c r="BR30" s="42" t="s">
        <v>130</v>
      </c>
      <c r="BS30" s="42" t="s">
        <v>110</v>
      </c>
      <c r="BT30" s="50" t="s">
        <v>112</v>
      </c>
      <c r="BU30" s="50" t="s">
        <v>112</v>
      </c>
      <c r="BV30" s="50" t="s">
        <v>112</v>
      </c>
      <c r="BW30" s="50" t="s">
        <v>112</v>
      </c>
      <c r="BX30" s="50" t="s">
        <v>111</v>
      </c>
      <c r="BY30" s="42" t="str">
        <f t="shared" si="2"/>
        <v/>
      </c>
      <c r="BZ30" s="51" t="s">
        <v>112</v>
      </c>
      <c r="CA30" s="44" t="s">
        <v>112</v>
      </c>
      <c r="CB30" s="44" t="str">
        <f t="shared" si="1"/>
        <v>維持LC</v>
      </c>
      <c r="CC30" s="53"/>
      <c r="CD30" s="52" t="s">
        <v>393</v>
      </c>
      <c r="CE30" s="52" t="s">
        <v>133</v>
      </c>
      <c r="CF30" s="52" t="s">
        <v>225</v>
      </c>
      <c r="CG30" s="52" t="s">
        <v>227</v>
      </c>
      <c r="CH30" s="53"/>
      <c r="CI30" s="53"/>
      <c r="CJ30" s="53"/>
      <c r="CK30" s="53"/>
      <c r="CL30" s="53"/>
    </row>
    <row r="31">
      <c r="A31" s="42" t="s">
        <v>394</v>
      </c>
      <c r="B31" s="43" t="s">
        <v>395</v>
      </c>
      <c r="C31" s="44" t="s">
        <v>90</v>
      </c>
      <c r="D31" s="43"/>
      <c r="E31" s="44" t="s">
        <v>91</v>
      </c>
      <c r="F31" s="48">
        <v>4.2</v>
      </c>
      <c r="G31" s="42" t="s">
        <v>100</v>
      </c>
      <c r="H31" s="44"/>
      <c r="I31" s="54" t="s">
        <v>396</v>
      </c>
      <c r="J31" s="42">
        <v>15.0</v>
      </c>
      <c r="K31" s="42" t="s">
        <v>100</v>
      </c>
      <c r="L31" s="42" t="s">
        <v>91</v>
      </c>
      <c r="M31" s="42" t="s">
        <v>91</v>
      </c>
      <c r="N31" s="44"/>
      <c r="O31" s="44"/>
      <c r="P31" s="44"/>
      <c r="Q31" s="44"/>
      <c r="R31" s="42" t="s">
        <v>397</v>
      </c>
      <c r="S31" s="48">
        <v>352.0</v>
      </c>
      <c r="T31" s="48">
        <v>150.0</v>
      </c>
      <c r="U31" s="46"/>
      <c r="V31" s="42" t="s">
        <v>398</v>
      </c>
      <c r="W31" s="44"/>
      <c r="X31" s="42"/>
      <c r="Y31" s="44">
        <v>392.0</v>
      </c>
      <c r="Z31" s="44"/>
      <c r="AA31" s="44"/>
      <c r="AB31" s="64" t="s">
        <v>340</v>
      </c>
      <c r="AC31" s="44"/>
      <c r="AD31" s="44"/>
      <c r="AE31" s="44"/>
      <c r="AF31" s="44"/>
      <c r="AG31" s="44"/>
      <c r="AH31" s="42"/>
      <c r="AI31" s="42"/>
      <c r="AJ31" s="42"/>
      <c r="AK31" s="44"/>
      <c r="AL31" s="44"/>
      <c r="AM31" s="42"/>
      <c r="AN31" s="44"/>
      <c r="AO31" s="44"/>
      <c r="AP31" s="44"/>
      <c r="AQ31" s="42" t="s">
        <v>90</v>
      </c>
      <c r="AR31" s="44"/>
      <c r="AS31" s="42" t="s">
        <v>399</v>
      </c>
      <c r="AT31" s="42"/>
      <c r="AU31" s="42"/>
      <c r="AV31" s="42"/>
      <c r="AW31" s="42"/>
      <c r="AX31" s="44"/>
      <c r="AY31" s="44"/>
      <c r="AZ31" s="44"/>
      <c r="BA31" s="44"/>
      <c r="BB31" s="44"/>
      <c r="BC31" s="44"/>
      <c r="BD31" s="44"/>
      <c r="BE31" s="48">
        <v>1001.0</v>
      </c>
      <c r="BF31" s="44" t="s">
        <v>93</v>
      </c>
      <c r="BG31" s="42" t="s">
        <v>400</v>
      </c>
      <c r="BH31" s="44"/>
      <c r="BI31" s="44"/>
      <c r="BJ31" s="44"/>
      <c r="BK31" s="44"/>
      <c r="BL31" s="49">
        <v>5.0</v>
      </c>
      <c r="BM31" s="44" t="s">
        <v>91</v>
      </c>
      <c r="BN31" s="44" t="s">
        <v>90</v>
      </c>
      <c r="BO31" s="44"/>
      <c r="BP31" s="42">
        <v>1.0</v>
      </c>
      <c r="BQ31" s="42" t="s">
        <v>401</v>
      </c>
      <c r="BR31" s="42" t="s">
        <v>130</v>
      </c>
      <c r="BS31" s="42" t="s">
        <v>110</v>
      </c>
      <c r="BT31" s="50" t="s">
        <v>112</v>
      </c>
      <c r="BU31" s="50" t="s">
        <v>112</v>
      </c>
      <c r="BV31" s="50" t="s">
        <v>112</v>
      </c>
      <c r="BW31" s="50" t="s">
        <v>385</v>
      </c>
      <c r="BX31" s="50" t="s">
        <v>111</v>
      </c>
      <c r="BY31" s="42">
        <f t="shared" si="2"/>
        <v>1</v>
      </c>
      <c r="BZ31" s="51" t="s">
        <v>112</v>
      </c>
      <c r="CA31" s="44" t="s">
        <v>112</v>
      </c>
      <c r="CB31" s="44" t="str">
        <f t="shared" si="1"/>
        <v>維持LC</v>
      </c>
      <c r="CC31" s="53"/>
      <c r="CD31" s="52" t="s">
        <v>402</v>
      </c>
      <c r="CE31" s="52" t="s">
        <v>387</v>
      </c>
      <c r="CF31" s="52" t="s">
        <v>225</v>
      </c>
      <c r="CG31" s="53"/>
      <c r="CH31" s="53"/>
      <c r="CI31" s="53"/>
      <c r="CJ31" s="53"/>
      <c r="CK31" s="53"/>
      <c r="CL31" s="53"/>
    </row>
    <row r="32" ht="165.75" customHeight="1">
      <c r="A32" s="42" t="s">
        <v>403</v>
      </c>
      <c r="B32" s="43" t="s">
        <v>404</v>
      </c>
      <c r="C32" s="44" t="s">
        <v>90</v>
      </c>
      <c r="D32" s="45"/>
      <c r="E32" s="44" t="s">
        <v>91</v>
      </c>
      <c r="F32" s="48">
        <v>7.0</v>
      </c>
      <c r="G32" s="42" t="s">
        <v>100</v>
      </c>
      <c r="H32" s="44"/>
      <c r="I32" s="47" t="s">
        <v>122</v>
      </c>
      <c r="J32" s="42">
        <v>11.0</v>
      </c>
      <c r="K32" s="44" t="s">
        <v>100</v>
      </c>
      <c r="L32" s="44" t="s">
        <v>91</v>
      </c>
      <c r="M32" s="44" t="s">
        <v>91</v>
      </c>
      <c r="N32" s="44"/>
      <c r="O32" s="44"/>
      <c r="P32" s="44"/>
      <c r="Q32" s="44"/>
      <c r="R32" s="42" t="s">
        <v>405</v>
      </c>
      <c r="S32" s="48">
        <v>887.0</v>
      </c>
      <c r="T32" s="46">
        <v>18780.0</v>
      </c>
      <c r="U32" s="46">
        <v>15245.0</v>
      </c>
      <c r="V32" s="42" t="s">
        <v>406</v>
      </c>
      <c r="W32" s="44"/>
      <c r="X32" s="44"/>
      <c r="Y32" s="44">
        <v>319.0</v>
      </c>
      <c r="Z32" s="44">
        <v>14961.0</v>
      </c>
      <c r="AA32" s="44"/>
      <c r="AB32" s="42" t="s">
        <v>104</v>
      </c>
      <c r="AC32" s="44"/>
      <c r="AD32" s="44"/>
      <c r="AE32" s="44"/>
      <c r="AF32" s="44"/>
      <c r="AG32" s="44"/>
      <c r="AH32" s="42"/>
      <c r="AI32" s="42"/>
      <c r="AJ32" s="42"/>
      <c r="AK32" s="44"/>
      <c r="AL32" s="44"/>
      <c r="AM32" s="42"/>
      <c r="AN32" s="44"/>
      <c r="AO32" s="44"/>
      <c r="AP32" s="44"/>
      <c r="AQ32" s="44" t="s">
        <v>91</v>
      </c>
      <c r="AR32" s="44"/>
      <c r="AS32" s="42" t="s">
        <v>407</v>
      </c>
      <c r="AT32" s="42"/>
      <c r="AU32" s="42"/>
      <c r="AV32" s="42"/>
      <c r="AW32" s="44"/>
      <c r="AX32" s="44"/>
      <c r="AY32" s="44"/>
      <c r="AZ32" s="44"/>
      <c r="BA32" s="44"/>
      <c r="BB32" s="44"/>
      <c r="BC32" s="44"/>
      <c r="BD32" s="44">
        <v>2000.0</v>
      </c>
      <c r="BE32" s="46">
        <v>1000.0</v>
      </c>
      <c r="BF32" s="44" t="s">
        <v>93</v>
      </c>
      <c r="BG32" s="42" t="s">
        <v>408</v>
      </c>
      <c r="BH32" s="44"/>
      <c r="BI32" s="44"/>
      <c r="BJ32" s="44"/>
      <c r="BK32" s="44"/>
      <c r="BL32" s="49">
        <v>5.0</v>
      </c>
      <c r="BM32" s="44" t="s">
        <v>91</v>
      </c>
      <c r="BN32" s="44" t="s">
        <v>90</v>
      </c>
      <c r="BO32" s="44"/>
      <c r="BP32" s="44">
        <v>1.0</v>
      </c>
      <c r="BQ32" s="42" t="s">
        <v>384</v>
      </c>
      <c r="BR32" s="42" t="s">
        <v>130</v>
      </c>
      <c r="BS32" s="42" t="s">
        <v>110</v>
      </c>
      <c r="BT32" s="50" t="s">
        <v>112</v>
      </c>
      <c r="BU32" s="50" t="s">
        <v>112</v>
      </c>
      <c r="BV32" s="50" t="s">
        <v>112</v>
      </c>
      <c r="BW32" s="50" t="s">
        <v>385</v>
      </c>
      <c r="BX32" s="50" t="s">
        <v>111</v>
      </c>
      <c r="BY32" s="42">
        <f t="shared" si="2"/>
        <v>1</v>
      </c>
      <c r="BZ32" s="51" t="s">
        <v>112</v>
      </c>
      <c r="CA32" s="44" t="s">
        <v>112</v>
      </c>
      <c r="CB32" s="44" t="str">
        <f t="shared" si="1"/>
        <v>維持LC</v>
      </c>
      <c r="CC32" s="53"/>
      <c r="CD32" s="52" t="s">
        <v>409</v>
      </c>
      <c r="CE32" s="52" t="s">
        <v>410</v>
      </c>
      <c r="CF32" s="52" t="s">
        <v>225</v>
      </c>
      <c r="CG32" s="53"/>
      <c r="CH32" s="53"/>
      <c r="CI32" s="53"/>
      <c r="CJ32" s="53"/>
      <c r="CK32" s="53"/>
      <c r="CL32" s="53"/>
    </row>
    <row r="33">
      <c r="A33" s="42" t="s">
        <v>411</v>
      </c>
      <c r="B33" s="43" t="s">
        <v>412</v>
      </c>
      <c r="C33" s="44" t="s">
        <v>90</v>
      </c>
      <c r="D33" s="45"/>
      <c r="E33" s="44" t="s">
        <v>91</v>
      </c>
      <c r="F33" s="48">
        <v>7.0</v>
      </c>
      <c r="G33" s="42" t="s">
        <v>100</v>
      </c>
      <c r="H33" s="44"/>
      <c r="I33" s="47" t="s">
        <v>122</v>
      </c>
      <c r="J33" s="42">
        <v>15.0</v>
      </c>
      <c r="K33" s="42" t="s">
        <v>100</v>
      </c>
      <c r="L33" s="42" t="s">
        <v>91</v>
      </c>
      <c r="M33" s="42" t="s">
        <v>91</v>
      </c>
      <c r="N33" s="44"/>
      <c r="O33" s="44"/>
      <c r="P33" s="44"/>
      <c r="Q33" s="44"/>
      <c r="R33" s="42" t="s">
        <v>413</v>
      </c>
      <c r="S33" s="48">
        <v>114.0</v>
      </c>
      <c r="T33" s="46">
        <v>150.0</v>
      </c>
      <c r="U33" s="46"/>
      <c r="V33" s="42" t="s">
        <v>398</v>
      </c>
      <c r="W33" s="44"/>
      <c r="X33" s="42" t="s">
        <v>414</v>
      </c>
      <c r="Y33" s="44">
        <v>93.0</v>
      </c>
      <c r="Z33" s="44"/>
      <c r="AA33" s="44"/>
      <c r="AB33" s="64" t="s">
        <v>340</v>
      </c>
      <c r="AC33" s="44"/>
      <c r="AD33" s="44"/>
      <c r="AE33" s="44"/>
      <c r="AF33" s="44"/>
      <c r="AG33" s="44"/>
      <c r="AH33" s="42"/>
      <c r="AI33" s="42"/>
      <c r="AJ33" s="42"/>
      <c r="AK33" s="44"/>
      <c r="AL33" s="44"/>
      <c r="AM33" s="42"/>
      <c r="AN33" s="44"/>
      <c r="AO33" s="44"/>
      <c r="AP33" s="44"/>
      <c r="AQ33" s="42" t="s">
        <v>91</v>
      </c>
      <c r="AR33" s="44"/>
      <c r="AS33" s="52" t="s">
        <v>415</v>
      </c>
      <c r="AT33" s="42"/>
      <c r="AU33" s="42"/>
      <c r="AV33" s="42"/>
      <c r="AW33" s="42"/>
      <c r="AX33" s="44"/>
      <c r="AY33" s="44"/>
      <c r="AZ33" s="44"/>
      <c r="BA33" s="44"/>
      <c r="BB33" s="44"/>
      <c r="BC33" s="42"/>
      <c r="BD33" s="42">
        <v>500.0</v>
      </c>
      <c r="BE33" s="48">
        <v>251.0</v>
      </c>
      <c r="BF33" s="44" t="s">
        <v>93</v>
      </c>
      <c r="BG33" s="42" t="s">
        <v>416</v>
      </c>
      <c r="BH33" s="44"/>
      <c r="BI33" s="44"/>
      <c r="BJ33" s="44"/>
      <c r="BK33" s="44"/>
      <c r="BL33" s="49">
        <v>5.0</v>
      </c>
      <c r="BM33" s="44" t="s">
        <v>91</v>
      </c>
      <c r="BN33" s="44" t="s">
        <v>90</v>
      </c>
      <c r="BO33" s="44"/>
      <c r="BP33" s="44">
        <v>2.0</v>
      </c>
      <c r="BQ33" s="42" t="s">
        <v>401</v>
      </c>
      <c r="BR33" s="42" t="s">
        <v>130</v>
      </c>
      <c r="BS33" s="42" t="s">
        <v>110</v>
      </c>
      <c r="BT33" s="50" t="s">
        <v>112</v>
      </c>
      <c r="BU33" s="50" t="s">
        <v>111</v>
      </c>
      <c r="BV33" s="50" t="s">
        <v>112</v>
      </c>
      <c r="BW33" s="50" t="s">
        <v>113</v>
      </c>
      <c r="BX33" s="50" t="s">
        <v>111</v>
      </c>
      <c r="BY33" s="42">
        <f t="shared" si="2"/>
        <v>2</v>
      </c>
      <c r="BZ33" s="51" t="s">
        <v>112</v>
      </c>
      <c r="CA33" s="44" t="s">
        <v>112</v>
      </c>
      <c r="CB33" s="44" t="str">
        <f t="shared" si="1"/>
        <v>維持LC</v>
      </c>
      <c r="CC33" s="53"/>
      <c r="CD33" s="52" t="s">
        <v>417</v>
      </c>
      <c r="CE33" s="52" t="s">
        <v>387</v>
      </c>
      <c r="CF33" s="52" t="s">
        <v>225</v>
      </c>
      <c r="CG33" s="52" t="s">
        <v>157</v>
      </c>
      <c r="CH33" s="52" t="s">
        <v>418</v>
      </c>
      <c r="CI33" s="52" t="s">
        <v>419</v>
      </c>
    </row>
    <row r="34">
      <c r="A34" s="42" t="s">
        <v>420</v>
      </c>
      <c r="B34" s="43" t="s">
        <v>421</v>
      </c>
      <c r="C34" s="44" t="s">
        <v>90</v>
      </c>
      <c r="D34" s="45"/>
      <c r="E34" s="44" t="s">
        <v>91</v>
      </c>
      <c r="F34" s="48">
        <v>3.7</v>
      </c>
      <c r="G34" s="42" t="s">
        <v>100</v>
      </c>
      <c r="H34" s="44"/>
      <c r="I34" s="47" t="s">
        <v>122</v>
      </c>
      <c r="J34" s="42">
        <v>11.0</v>
      </c>
      <c r="K34" s="44" t="s">
        <v>100</v>
      </c>
      <c r="L34" s="44" t="s">
        <v>91</v>
      </c>
      <c r="M34" s="44" t="s">
        <v>91</v>
      </c>
      <c r="N34" s="44"/>
      <c r="O34" s="42" t="s">
        <v>215</v>
      </c>
      <c r="P34" s="44"/>
      <c r="Q34" s="44"/>
      <c r="R34" s="42" t="s">
        <v>422</v>
      </c>
      <c r="S34" s="48">
        <v>2179.0</v>
      </c>
      <c r="T34" s="46">
        <v>20957.0</v>
      </c>
      <c r="U34" s="44">
        <v>33488.999999995</v>
      </c>
      <c r="V34" s="42" t="s">
        <v>125</v>
      </c>
      <c r="W34" s="44"/>
      <c r="X34" s="44"/>
      <c r="Y34" s="44">
        <v>984.0</v>
      </c>
      <c r="Z34" s="44">
        <v>19918.0</v>
      </c>
      <c r="AA34" s="44"/>
      <c r="AB34" s="42" t="s">
        <v>104</v>
      </c>
      <c r="AC34" s="44"/>
      <c r="AD34" s="44"/>
      <c r="AE34" s="44"/>
      <c r="AF34" s="44"/>
      <c r="AG34" s="44"/>
      <c r="AH34" s="42"/>
      <c r="AI34" s="42"/>
      <c r="AJ34" s="42"/>
      <c r="AK34" s="44"/>
      <c r="AL34" s="44"/>
      <c r="AM34" s="42"/>
      <c r="AN34" s="44"/>
      <c r="AO34" s="44"/>
      <c r="AP34" s="44"/>
      <c r="AQ34" s="42" t="s">
        <v>91</v>
      </c>
      <c r="AR34" s="44"/>
      <c r="AS34" s="42" t="s">
        <v>423</v>
      </c>
      <c r="AT34" s="42"/>
      <c r="AU34" s="42"/>
      <c r="AV34" s="42"/>
      <c r="AW34" s="44"/>
      <c r="AX34" s="44"/>
      <c r="AY34" s="44"/>
      <c r="AZ34" s="44"/>
      <c r="BA34" s="44"/>
      <c r="BB34" s="44"/>
      <c r="BC34" s="44"/>
      <c r="BD34" s="44"/>
      <c r="BE34" s="46">
        <v>5000.0</v>
      </c>
      <c r="BF34" s="44" t="s">
        <v>93</v>
      </c>
      <c r="BG34" s="42" t="s">
        <v>424</v>
      </c>
      <c r="BH34" s="44"/>
      <c r="BI34" s="44"/>
      <c r="BJ34" s="44"/>
      <c r="BK34" s="44"/>
      <c r="BL34" s="49">
        <v>5.0</v>
      </c>
      <c r="BM34" s="44" t="s">
        <v>91</v>
      </c>
      <c r="BN34" s="44" t="s">
        <v>91</v>
      </c>
      <c r="BO34" s="44"/>
      <c r="BP34" s="44">
        <v>1.0</v>
      </c>
      <c r="BQ34" s="42" t="s">
        <v>425</v>
      </c>
      <c r="BR34" s="42" t="s">
        <v>130</v>
      </c>
      <c r="BS34" s="42" t="s">
        <v>110</v>
      </c>
      <c r="BT34" s="50" t="s">
        <v>112</v>
      </c>
      <c r="BU34" s="50" t="s">
        <v>111</v>
      </c>
      <c r="BV34" s="50" t="s">
        <v>112</v>
      </c>
      <c r="BW34" s="50" t="s">
        <v>112</v>
      </c>
      <c r="BX34" s="50" t="s">
        <v>111</v>
      </c>
      <c r="BY34" s="42">
        <f t="shared" si="2"/>
        <v>1</v>
      </c>
      <c r="BZ34" s="51" t="s">
        <v>112</v>
      </c>
      <c r="CA34" s="44" t="s">
        <v>112</v>
      </c>
      <c r="CB34" s="44" t="str">
        <f t="shared" si="1"/>
        <v>維持LC</v>
      </c>
      <c r="CC34" s="53"/>
      <c r="CD34" s="52" t="s">
        <v>426</v>
      </c>
      <c r="CE34" s="52" t="s">
        <v>133</v>
      </c>
      <c r="CF34" s="52" t="s">
        <v>225</v>
      </c>
      <c r="CG34" s="52" t="s">
        <v>226</v>
      </c>
      <c r="CH34" s="52" t="s">
        <v>227</v>
      </c>
      <c r="CK34" s="53"/>
      <c r="CL34" s="53"/>
    </row>
    <row r="35" ht="144.75" customHeight="1">
      <c r="A35" s="42" t="s">
        <v>427</v>
      </c>
      <c r="B35" s="43" t="s">
        <v>428</v>
      </c>
      <c r="C35" s="44" t="s">
        <v>91</v>
      </c>
      <c r="D35" s="45"/>
      <c r="E35" s="44" t="s">
        <v>91</v>
      </c>
      <c r="F35" s="46">
        <v>5.6</v>
      </c>
      <c r="G35" s="44" t="s">
        <v>100</v>
      </c>
      <c r="H35" s="44" t="s">
        <v>91</v>
      </c>
      <c r="I35" s="47" t="s">
        <v>122</v>
      </c>
      <c r="J35" s="42">
        <v>3.0</v>
      </c>
      <c r="K35" s="42" t="s">
        <v>147</v>
      </c>
      <c r="L35" s="42" t="s">
        <v>90</v>
      </c>
      <c r="M35" s="42" t="s">
        <v>93</v>
      </c>
      <c r="N35" s="44"/>
      <c r="O35" s="44"/>
      <c r="P35" s="44"/>
      <c r="Q35" s="44"/>
      <c r="R35" s="42" t="s">
        <v>429</v>
      </c>
      <c r="S35" s="46">
        <v>3385.0</v>
      </c>
      <c r="T35" s="46">
        <v>21223.0</v>
      </c>
      <c r="U35" s="44">
        <v>19923.9999999958</v>
      </c>
      <c r="V35" s="42" t="s">
        <v>125</v>
      </c>
      <c r="W35" s="44"/>
      <c r="X35" s="44"/>
      <c r="Y35" s="44">
        <v>1933.0</v>
      </c>
      <c r="Z35" s="44">
        <v>20984.0</v>
      </c>
      <c r="AA35" s="44"/>
      <c r="AB35" s="42" t="s">
        <v>104</v>
      </c>
      <c r="AC35" s="44"/>
      <c r="AD35" s="44"/>
      <c r="AE35" s="44"/>
      <c r="AF35" s="44"/>
      <c r="AG35" s="44"/>
      <c r="AH35" s="44"/>
      <c r="AI35" s="44"/>
      <c r="AJ35" s="44"/>
      <c r="AK35" s="44"/>
      <c r="AL35" s="44"/>
      <c r="AM35" s="42"/>
      <c r="AN35" s="44"/>
      <c r="AO35" s="44"/>
      <c r="AP35" s="44"/>
      <c r="AQ35" s="44" t="s">
        <v>92</v>
      </c>
      <c r="AR35" s="44" t="s">
        <v>91</v>
      </c>
      <c r="AS35" s="42" t="s">
        <v>430</v>
      </c>
      <c r="AT35" s="42"/>
      <c r="AU35" s="42"/>
      <c r="AV35" s="42"/>
      <c r="AW35" s="44"/>
      <c r="AX35" s="44"/>
      <c r="AY35" s="44"/>
      <c r="AZ35" s="44"/>
      <c r="BA35" s="44"/>
      <c r="BB35" s="44"/>
      <c r="BC35" s="44"/>
      <c r="BD35" s="44"/>
      <c r="BE35" s="44">
        <v>20001.0</v>
      </c>
      <c r="BF35" s="44" t="s">
        <v>93</v>
      </c>
      <c r="BG35" s="42" t="s">
        <v>431</v>
      </c>
      <c r="BH35" s="44"/>
      <c r="BI35" s="44"/>
      <c r="BJ35" s="44"/>
      <c r="BK35" s="44"/>
      <c r="BL35" s="49">
        <v>5.0</v>
      </c>
      <c r="BM35" s="44" t="s">
        <v>90</v>
      </c>
      <c r="BN35" s="44" t="s">
        <v>92</v>
      </c>
      <c r="BO35" s="44" t="s">
        <v>94</v>
      </c>
      <c r="BP35" s="44"/>
      <c r="BQ35" s="42" t="s">
        <v>432</v>
      </c>
      <c r="BR35" s="42" t="s">
        <v>130</v>
      </c>
      <c r="BS35" s="42" t="s">
        <v>110</v>
      </c>
      <c r="BT35" s="50" t="s">
        <v>112</v>
      </c>
      <c r="BU35" s="50" t="s">
        <v>112</v>
      </c>
      <c r="BV35" s="50" t="s">
        <v>112</v>
      </c>
      <c r="BW35" s="50" t="s">
        <v>112</v>
      </c>
      <c r="BX35" s="50" t="s">
        <v>111</v>
      </c>
      <c r="BY35" s="42" t="str">
        <f t="shared" si="2"/>
        <v/>
      </c>
      <c r="BZ35" s="51" t="s">
        <v>112</v>
      </c>
      <c r="CA35" s="44" t="s">
        <v>112</v>
      </c>
      <c r="CB35" s="44" t="str">
        <f t="shared" si="1"/>
        <v>維持LC</v>
      </c>
      <c r="CC35" s="53"/>
      <c r="CD35" s="52" t="s">
        <v>433</v>
      </c>
      <c r="CE35" s="52" t="s">
        <v>133</v>
      </c>
      <c r="CF35" s="52" t="s">
        <v>434</v>
      </c>
      <c r="CG35" s="52" t="s">
        <v>118</v>
      </c>
      <c r="CH35" s="62"/>
      <c r="CI35" s="62"/>
      <c r="CJ35" s="53"/>
      <c r="CK35" s="53"/>
      <c r="CL35" s="53"/>
    </row>
    <row r="36">
      <c r="A36" s="42" t="s">
        <v>435</v>
      </c>
      <c r="B36" s="43" t="s">
        <v>436</v>
      </c>
      <c r="C36" s="44" t="s">
        <v>90</v>
      </c>
      <c r="D36" s="45"/>
      <c r="E36" s="44" t="s">
        <v>121</v>
      </c>
      <c r="F36" s="48">
        <v>8.5</v>
      </c>
      <c r="G36" s="42" t="s">
        <v>100</v>
      </c>
      <c r="H36" s="44"/>
      <c r="I36" s="61"/>
      <c r="J36" s="44"/>
      <c r="K36" s="44"/>
      <c r="L36" s="44"/>
      <c r="M36" s="44"/>
      <c r="N36" s="44"/>
      <c r="O36" s="44"/>
      <c r="P36" s="44"/>
      <c r="Q36" s="44"/>
      <c r="R36" s="42" t="s">
        <v>437</v>
      </c>
      <c r="S36" s="48">
        <v>143.0</v>
      </c>
      <c r="T36" s="46">
        <v>18434.0</v>
      </c>
      <c r="U36" s="46"/>
      <c r="V36" s="64" t="s">
        <v>199</v>
      </c>
      <c r="W36" s="44"/>
      <c r="X36" s="44"/>
      <c r="Y36" s="44">
        <v>63.0</v>
      </c>
      <c r="Z36" s="44">
        <v>15032.0</v>
      </c>
      <c r="AA36" s="44"/>
      <c r="AB36" s="42" t="s">
        <v>104</v>
      </c>
      <c r="AC36" s="44"/>
      <c r="AD36" s="44"/>
      <c r="AE36" s="44"/>
      <c r="AF36" s="44"/>
      <c r="AG36" s="44"/>
      <c r="AH36" s="44"/>
      <c r="AI36" s="44"/>
      <c r="AJ36" s="44"/>
      <c r="AK36" s="44"/>
      <c r="AL36" s="44"/>
      <c r="AM36" s="42"/>
      <c r="AN36" s="44"/>
      <c r="AO36" s="44"/>
      <c r="AP36" s="44"/>
      <c r="AQ36" s="44" t="s">
        <v>91</v>
      </c>
      <c r="AR36" s="44"/>
      <c r="AS36" s="42" t="s">
        <v>438</v>
      </c>
      <c r="AT36" s="42"/>
      <c r="AU36" s="42"/>
      <c r="AV36" s="42"/>
      <c r="AW36" s="44"/>
      <c r="AX36" s="44"/>
      <c r="AY36" s="44"/>
      <c r="AZ36" s="44"/>
      <c r="BA36" s="44"/>
      <c r="BB36" s="44"/>
      <c r="BC36" s="44"/>
      <c r="BD36" s="44"/>
      <c r="BE36" s="48">
        <v>1001.0</v>
      </c>
      <c r="BF36" s="44" t="s">
        <v>93</v>
      </c>
      <c r="BG36" s="42" t="s">
        <v>439</v>
      </c>
      <c r="BH36" s="44"/>
      <c r="BI36" s="44"/>
      <c r="BJ36" s="44"/>
      <c r="BK36" s="44"/>
      <c r="BL36" s="49">
        <v>5.0</v>
      </c>
      <c r="BM36" s="44" t="s">
        <v>92</v>
      </c>
      <c r="BN36" s="44" t="s">
        <v>90</v>
      </c>
      <c r="BO36" s="44"/>
      <c r="BP36" s="44">
        <v>1.0</v>
      </c>
      <c r="BQ36" s="42" t="s">
        <v>440</v>
      </c>
      <c r="BR36" s="42" t="s">
        <v>130</v>
      </c>
      <c r="BS36" s="42" t="s">
        <v>110</v>
      </c>
      <c r="BT36" s="50" t="s">
        <v>111</v>
      </c>
      <c r="BU36" s="50" t="s">
        <v>111</v>
      </c>
      <c r="BV36" s="50" t="s">
        <v>111</v>
      </c>
      <c r="BW36" s="50" t="s">
        <v>385</v>
      </c>
      <c r="BX36" s="50" t="s">
        <v>111</v>
      </c>
      <c r="BY36" s="42">
        <f t="shared" si="2"/>
        <v>1</v>
      </c>
      <c r="BZ36" s="51" t="s">
        <v>112</v>
      </c>
      <c r="CA36" s="44" t="s">
        <v>112</v>
      </c>
      <c r="CB36" s="44" t="str">
        <f t="shared" si="1"/>
        <v>維持LC</v>
      </c>
      <c r="CC36" s="53"/>
      <c r="CD36" s="52" t="s">
        <v>441</v>
      </c>
      <c r="CE36" s="53"/>
      <c r="CF36" s="53"/>
      <c r="CG36" s="53"/>
      <c r="CH36" s="53"/>
      <c r="CI36" s="53"/>
      <c r="CJ36" s="53"/>
      <c r="CK36" s="53"/>
      <c r="CL36" s="53"/>
    </row>
    <row r="37">
      <c r="A37" s="42" t="s">
        <v>442</v>
      </c>
      <c r="B37" s="43" t="s">
        <v>443</v>
      </c>
      <c r="C37" s="44" t="s">
        <v>91</v>
      </c>
      <c r="D37" s="43" t="s">
        <v>444</v>
      </c>
      <c r="E37" s="44" t="s">
        <v>91</v>
      </c>
      <c r="F37" s="48">
        <v>8.5</v>
      </c>
      <c r="G37" s="42" t="s">
        <v>100</v>
      </c>
      <c r="H37" s="44"/>
      <c r="I37" s="61"/>
      <c r="J37" s="44"/>
      <c r="K37" s="44"/>
      <c r="L37" s="44"/>
      <c r="M37" s="44"/>
      <c r="N37" s="44"/>
      <c r="O37" s="44" t="s">
        <v>90</v>
      </c>
      <c r="P37" s="44"/>
      <c r="Q37" s="44"/>
      <c r="R37" s="42" t="s">
        <v>445</v>
      </c>
      <c r="S37" s="48">
        <v>530.0</v>
      </c>
      <c r="T37" s="46">
        <v>18815.0</v>
      </c>
      <c r="U37" s="44">
        <v>29761.9999999972</v>
      </c>
      <c r="V37" s="42" t="s">
        <v>125</v>
      </c>
      <c r="W37" s="44"/>
      <c r="X37" s="44"/>
      <c r="Y37" s="44">
        <v>162.0</v>
      </c>
      <c r="Z37" s="44">
        <v>15279.0</v>
      </c>
      <c r="AA37" s="44"/>
      <c r="AB37" s="42" t="s">
        <v>104</v>
      </c>
      <c r="AC37" s="44"/>
      <c r="AD37" s="44"/>
      <c r="AE37" s="44"/>
      <c r="AF37" s="44"/>
      <c r="AG37" s="44"/>
      <c r="AH37" s="42"/>
      <c r="AI37" s="42"/>
      <c r="AJ37" s="42"/>
      <c r="AK37" s="44"/>
      <c r="AL37" s="44"/>
      <c r="AM37" s="42"/>
      <c r="AN37" s="44"/>
      <c r="AO37" s="44"/>
      <c r="AP37" s="44"/>
      <c r="AQ37" s="44"/>
      <c r="AR37" s="44"/>
      <c r="AS37" s="42" t="s">
        <v>446</v>
      </c>
      <c r="AT37" s="42"/>
      <c r="AU37" s="42"/>
      <c r="AV37" s="42"/>
      <c r="AW37" s="44"/>
      <c r="AX37" s="44"/>
      <c r="AY37" s="44"/>
      <c r="AZ37" s="44"/>
      <c r="BA37" s="44"/>
      <c r="BB37" s="44"/>
      <c r="BC37" s="44"/>
      <c r="BD37" s="44"/>
      <c r="BE37" s="46">
        <v>1001.0</v>
      </c>
      <c r="BF37" s="44" t="s">
        <v>92</v>
      </c>
      <c r="BG37" s="42" t="s">
        <v>447</v>
      </c>
      <c r="BH37" s="44"/>
      <c r="BI37" s="44"/>
      <c r="BJ37" s="44"/>
      <c r="BK37" s="44"/>
      <c r="BL37" s="49">
        <v>5.0</v>
      </c>
      <c r="BM37" s="44" t="s">
        <v>90</v>
      </c>
      <c r="BN37" s="44" t="s">
        <v>91</v>
      </c>
      <c r="BO37" s="44" t="s">
        <v>94</v>
      </c>
      <c r="BP37" s="42">
        <v>1.0</v>
      </c>
      <c r="BQ37" s="42" t="s">
        <v>448</v>
      </c>
      <c r="BR37" s="42" t="s">
        <v>130</v>
      </c>
      <c r="BS37" s="42" t="s">
        <v>110</v>
      </c>
      <c r="BT37" s="50" t="s">
        <v>111</v>
      </c>
      <c r="BU37" s="50" t="s">
        <v>111</v>
      </c>
      <c r="BV37" s="50" t="s">
        <v>111</v>
      </c>
      <c r="BW37" s="50" t="s">
        <v>385</v>
      </c>
      <c r="BX37" s="50" t="s">
        <v>111</v>
      </c>
      <c r="BY37" s="42">
        <f t="shared" si="2"/>
        <v>1</v>
      </c>
      <c r="BZ37" s="51" t="s">
        <v>112</v>
      </c>
      <c r="CA37" s="44" t="s">
        <v>112</v>
      </c>
      <c r="CB37" s="44" t="str">
        <f t="shared" si="1"/>
        <v>維持LC</v>
      </c>
      <c r="CC37" s="53"/>
      <c r="CD37" s="52" t="s">
        <v>449</v>
      </c>
      <c r="CE37" s="52" t="s">
        <v>133</v>
      </c>
      <c r="CF37" s="52" t="s">
        <v>387</v>
      </c>
      <c r="CG37" s="52" t="s">
        <v>118</v>
      </c>
      <c r="CI37" s="53"/>
      <c r="CJ37" s="53"/>
      <c r="CK37" s="53"/>
      <c r="CL37" s="53"/>
    </row>
    <row r="38">
      <c r="A38" s="42" t="s">
        <v>450</v>
      </c>
      <c r="B38" s="43" t="s">
        <v>451</v>
      </c>
      <c r="C38" s="44" t="s">
        <v>90</v>
      </c>
      <c r="D38" s="45"/>
      <c r="E38" s="44" t="s">
        <v>91</v>
      </c>
      <c r="F38" s="48">
        <v>12.5</v>
      </c>
      <c r="G38" s="42" t="s">
        <v>100</v>
      </c>
      <c r="H38" s="44"/>
      <c r="I38" s="61"/>
      <c r="J38" s="44"/>
      <c r="K38" s="44"/>
      <c r="L38" s="44"/>
      <c r="M38" s="44"/>
      <c r="N38" s="44"/>
      <c r="O38" s="44"/>
      <c r="P38" s="44"/>
      <c r="Q38" s="44"/>
      <c r="R38" s="42" t="s">
        <v>452</v>
      </c>
      <c r="S38" s="48">
        <v>1497.0</v>
      </c>
      <c r="T38" s="46">
        <v>21178.0</v>
      </c>
      <c r="U38" s="44">
        <v>35775.9999999926</v>
      </c>
      <c r="V38" s="42" t="s">
        <v>125</v>
      </c>
      <c r="W38" s="44"/>
      <c r="X38" s="44"/>
      <c r="Y38" s="44">
        <v>408.0</v>
      </c>
      <c r="Z38" s="44">
        <v>20385.0</v>
      </c>
      <c r="AA38" s="44"/>
      <c r="AB38" s="42" t="s">
        <v>104</v>
      </c>
      <c r="AC38" s="44"/>
      <c r="AD38" s="44"/>
      <c r="AE38" s="44"/>
      <c r="AF38" s="44"/>
      <c r="AG38" s="44"/>
      <c r="AH38" s="42"/>
      <c r="AI38" s="42"/>
      <c r="AJ38" s="42"/>
      <c r="AK38" s="44"/>
      <c r="AL38" s="44"/>
      <c r="AM38" s="42"/>
      <c r="AN38" s="44"/>
      <c r="AO38" s="44"/>
      <c r="AP38" s="44"/>
      <c r="AQ38" s="44"/>
      <c r="AR38" s="44"/>
      <c r="AS38" s="42" t="s">
        <v>453</v>
      </c>
      <c r="AT38" s="42"/>
      <c r="AU38" s="42"/>
      <c r="AV38" s="42"/>
      <c r="AW38" s="44"/>
      <c r="AX38" s="44"/>
      <c r="AY38" s="44"/>
      <c r="AZ38" s="44"/>
      <c r="BA38" s="44"/>
      <c r="BB38" s="44"/>
      <c r="BC38" s="44"/>
      <c r="BD38" s="44"/>
      <c r="BE38" s="46">
        <v>2501.0</v>
      </c>
      <c r="BF38" s="44" t="s">
        <v>92</v>
      </c>
      <c r="BG38" s="42" t="s">
        <v>454</v>
      </c>
      <c r="BH38" s="44"/>
      <c r="BI38" s="44"/>
      <c r="BJ38" s="44"/>
      <c r="BK38" s="44"/>
      <c r="BL38" s="49">
        <v>5.0</v>
      </c>
      <c r="BM38" s="44" t="s">
        <v>91</v>
      </c>
      <c r="BN38" s="44" t="s">
        <v>90</v>
      </c>
      <c r="BO38" s="44"/>
      <c r="BP38" s="44"/>
      <c r="BQ38" s="42" t="s">
        <v>455</v>
      </c>
      <c r="BR38" s="42" t="s">
        <v>130</v>
      </c>
      <c r="BS38" s="42" t="s">
        <v>110</v>
      </c>
      <c r="BT38" s="50" t="s">
        <v>111</v>
      </c>
      <c r="BU38" s="50" t="s">
        <v>111</v>
      </c>
      <c r="BV38" s="50" t="s">
        <v>111</v>
      </c>
      <c r="BW38" s="50" t="s">
        <v>112</v>
      </c>
      <c r="BX38" s="50" t="s">
        <v>111</v>
      </c>
      <c r="BY38" s="42" t="str">
        <f t="shared" si="2"/>
        <v/>
      </c>
      <c r="BZ38" s="51" t="s">
        <v>112</v>
      </c>
      <c r="CA38" s="44" t="s">
        <v>112</v>
      </c>
      <c r="CB38" s="44" t="str">
        <f t="shared" si="1"/>
        <v>維持LC</v>
      </c>
      <c r="CC38" s="53"/>
      <c r="CD38" s="52" t="s">
        <v>456</v>
      </c>
      <c r="CE38" s="52" t="s">
        <v>133</v>
      </c>
      <c r="CF38" s="52" t="s">
        <v>387</v>
      </c>
      <c r="CG38" s="53"/>
      <c r="CH38" s="53"/>
      <c r="CI38" s="53"/>
      <c r="CJ38" s="53"/>
      <c r="CK38" s="53"/>
      <c r="CL38" s="53"/>
    </row>
    <row r="39">
      <c r="A39" s="42" t="s">
        <v>457</v>
      </c>
      <c r="B39" s="43" t="s">
        <v>458</v>
      </c>
      <c r="C39" s="44" t="s">
        <v>91</v>
      </c>
      <c r="D39" s="45"/>
      <c r="E39" s="44" t="s">
        <v>91</v>
      </c>
      <c r="F39" s="48">
        <v>12.5</v>
      </c>
      <c r="G39" s="42" t="s">
        <v>100</v>
      </c>
      <c r="H39" s="44"/>
      <c r="I39" s="47" t="s">
        <v>122</v>
      </c>
      <c r="J39" s="44"/>
      <c r="K39" s="44"/>
      <c r="L39" s="44"/>
      <c r="M39" s="44"/>
      <c r="N39" s="44"/>
      <c r="O39" s="44"/>
      <c r="P39" s="44"/>
      <c r="Q39" s="44"/>
      <c r="R39" s="42" t="s">
        <v>459</v>
      </c>
      <c r="S39" s="48">
        <v>8798.0</v>
      </c>
      <c r="T39" s="46">
        <v>21613.0</v>
      </c>
      <c r="U39" s="44">
        <v>36344.999999994</v>
      </c>
      <c r="V39" s="42" t="s">
        <v>125</v>
      </c>
      <c r="W39" s="44"/>
      <c r="X39" s="44"/>
      <c r="Y39" s="44">
        <v>5023.0</v>
      </c>
      <c r="Z39" s="44">
        <v>21552.0</v>
      </c>
      <c r="AA39" s="44"/>
      <c r="AB39" s="42" t="s">
        <v>104</v>
      </c>
      <c r="AC39" s="44"/>
      <c r="AD39" s="44"/>
      <c r="AE39" s="44"/>
      <c r="AF39" s="44"/>
      <c r="AG39" s="44"/>
      <c r="AH39" s="42"/>
      <c r="AI39" s="42"/>
      <c r="AJ39" s="42"/>
      <c r="AK39" s="44"/>
      <c r="AL39" s="44"/>
      <c r="AM39" s="42"/>
      <c r="AN39" s="44"/>
      <c r="AO39" s="44"/>
      <c r="AP39" s="44"/>
      <c r="AQ39" s="42" t="s">
        <v>91</v>
      </c>
      <c r="AR39" s="44"/>
      <c r="AS39" s="42" t="s">
        <v>460</v>
      </c>
      <c r="AT39" s="42"/>
      <c r="AU39" s="42"/>
      <c r="AV39" s="42"/>
      <c r="AW39" s="44"/>
      <c r="AX39" s="44"/>
      <c r="AY39" s="44"/>
      <c r="AZ39" s="44"/>
      <c r="BA39" s="44"/>
      <c r="BB39" s="44"/>
      <c r="BC39" s="44"/>
      <c r="BD39" s="44"/>
      <c r="BE39" s="44">
        <v>20001.0</v>
      </c>
      <c r="BF39" s="44" t="s">
        <v>92</v>
      </c>
      <c r="BG39" s="42" t="s">
        <v>461</v>
      </c>
      <c r="BH39" s="44"/>
      <c r="BI39" s="44"/>
      <c r="BJ39" s="44"/>
      <c r="BK39" s="44"/>
      <c r="BL39" s="49">
        <v>5.0</v>
      </c>
      <c r="BM39" s="44" t="s">
        <v>90</v>
      </c>
      <c r="BN39" s="44" t="s">
        <v>91</v>
      </c>
      <c r="BO39" s="44" t="s">
        <v>94</v>
      </c>
      <c r="BP39" s="44"/>
      <c r="BQ39" s="42" t="s">
        <v>314</v>
      </c>
      <c r="BR39" s="42" t="s">
        <v>130</v>
      </c>
      <c r="BS39" s="42" t="s">
        <v>110</v>
      </c>
      <c r="BT39" s="50" t="s">
        <v>112</v>
      </c>
      <c r="BU39" s="50" t="s">
        <v>112</v>
      </c>
      <c r="BV39" s="50" t="s">
        <v>112</v>
      </c>
      <c r="BW39" s="50" t="s">
        <v>112</v>
      </c>
      <c r="BX39" s="50" t="s">
        <v>111</v>
      </c>
      <c r="BY39" s="42" t="str">
        <f t="shared" si="2"/>
        <v/>
      </c>
      <c r="BZ39" s="51" t="s">
        <v>112</v>
      </c>
      <c r="CA39" s="44" t="s">
        <v>112</v>
      </c>
      <c r="CB39" s="44" t="str">
        <f t="shared" si="1"/>
        <v>維持LC</v>
      </c>
      <c r="CC39" s="53"/>
      <c r="CD39" s="52" t="s">
        <v>462</v>
      </c>
      <c r="CE39" s="52" t="s">
        <v>133</v>
      </c>
      <c r="CF39" s="52" t="s">
        <v>225</v>
      </c>
      <c r="CG39" s="52" t="s">
        <v>227</v>
      </c>
      <c r="CH39" s="53"/>
      <c r="CI39" s="53"/>
      <c r="CJ39" s="53"/>
      <c r="CK39" s="53"/>
      <c r="CL39" s="53"/>
    </row>
    <row r="40">
      <c r="A40" s="42" t="s">
        <v>463</v>
      </c>
      <c r="B40" s="43" t="s">
        <v>464</v>
      </c>
      <c r="C40" s="44" t="s">
        <v>91</v>
      </c>
      <c r="D40" s="45"/>
      <c r="E40" s="44" t="s">
        <v>91</v>
      </c>
      <c r="F40" s="48">
        <v>3.4</v>
      </c>
      <c r="G40" s="42" t="s">
        <v>100</v>
      </c>
      <c r="H40" s="44"/>
      <c r="I40" s="61"/>
      <c r="J40" s="44"/>
      <c r="K40" s="44"/>
      <c r="L40" s="44"/>
      <c r="M40" s="44"/>
      <c r="N40" s="44"/>
      <c r="O40" s="44" t="s">
        <v>90</v>
      </c>
      <c r="P40" s="44"/>
      <c r="Q40" s="44" t="s">
        <v>91</v>
      </c>
      <c r="R40" s="42" t="s">
        <v>465</v>
      </c>
      <c r="S40" s="48">
        <v>420.0</v>
      </c>
      <c r="T40" s="46">
        <v>19640.0</v>
      </c>
      <c r="U40" s="44">
        <v>3930.00000000085</v>
      </c>
      <c r="V40" s="42" t="s">
        <v>125</v>
      </c>
      <c r="W40" s="44"/>
      <c r="X40" s="42" t="s">
        <v>466</v>
      </c>
      <c r="Y40" s="44">
        <v>157.0</v>
      </c>
      <c r="Z40" s="44">
        <v>16251.0</v>
      </c>
      <c r="AA40" s="44"/>
      <c r="AB40" s="42" t="s">
        <v>104</v>
      </c>
      <c r="AC40" s="44"/>
      <c r="AD40" s="44"/>
      <c r="AE40" s="44"/>
      <c r="AF40" s="44"/>
      <c r="AG40" s="44"/>
      <c r="AH40" s="42"/>
      <c r="AI40" s="42"/>
      <c r="AJ40" s="42"/>
      <c r="AK40" s="42"/>
      <c r="AL40" s="44"/>
      <c r="AM40" s="42"/>
      <c r="AN40" s="44"/>
      <c r="AO40" s="44"/>
      <c r="AP40" s="44"/>
      <c r="AQ40" s="42"/>
      <c r="AR40" s="44"/>
      <c r="AS40" s="42" t="s">
        <v>467</v>
      </c>
      <c r="AT40" s="42"/>
      <c r="AU40" s="42"/>
      <c r="AV40" s="42"/>
      <c r="AW40" s="44"/>
      <c r="AX40" s="44"/>
      <c r="AY40" s="44"/>
      <c r="AZ40" s="44"/>
      <c r="BA40" s="44"/>
      <c r="BB40" s="44"/>
      <c r="BC40" s="44"/>
      <c r="BD40" s="44"/>
      <c r="BE40" s="48" t="s">
        <v>127</v>
      </c>
      <c r="BF40" s="44" t="s">
        <v>93</v>
      </c>
      <c r="BG40" s="42" t="s">
        <v>468</v>
      </c>
      <c r="BH40" s="44"/>
      <c r="BI40" s="44"/>
      <c r="BJ40" s="44"/>
      <c r="BK40" s="44"/>
      <c r="BL40" s="49">
        <v>5.0</v>
      </c>
      <c r="BM40" s="44" t="s">
        <v>90</v>
      </c>
      <c r="BN40" s="44" t="s">
        <v>91</v>
      </c>
      <c r="BO40" s="44" t="s">
        <v>94</v>
      </c>
      <c r="BP40" s="44"/>
      <c r="BQ40" s="42" t="s">
        <v>469</v>
      </c>
      <c r="BR40" s="42" t="s">
        <v>130</v>
      </c>
      <c r="BS40" s="42" t="s">
        <v>110</v>
      </c>
      <c r="BT40" s="50" t="s">
        <v>111</v>
      </c>
      <c r="BU40" s="50" t="s">
        <v>470</v>
      </c>
      <c r="BV40" s="50" t="s">
        <v>111</v>
      </c>
      <c r="BW40" s="50" t="s">
        <v>112</v>
      </c>
      <c r="BX40" s="50" t="s">
        <v>111</v>
      </c>
      <c r="BY40" s="42" t="str">
        <f t="shared" si="2"/>
        <v/>
      </c>
      <c r="BZ40" s="51" t="s">
        <v>193</v>
      </c>
      <c r="CA40" s="42" t="s">
        <v>193</v>
      </c>
      <c r="CB40" s="44" t="str">
        <f t="shared" si="1"/>
        <v>維持NT</v>
      </c>
      <c r="CC40" s="52" t="s">
        <v>471</v>
      </c>
      <c r="CD40" s="52" t="s">
        <v>472</v>
      </c>
      <c r="CE40" s="52" t="s">
        <v>133</v>
      </c>
      <c r="CF40" s="52" t="s">
        <v>387</v>
      </c>
      <c r="CG40" s="53"/>
      <c r="CH40" s="53"/>
      <c r="CI40" s="53"/>
      <c r="CJ40" s="53"/>
      <c r="CK40" s="53"/>
      <c r="CL40" s="53"/>
    </row>
    <row r="41">
      <c r="A41" s="42" t="s">
        <v>473</v>
      </c>
      <c r="B41" s="43" t="s">
        <v>474</v>
      </c>
      <c r="C41" s="44" t="s">
        <v>90</v>
      </c>
      <c r="D41" s="45"/>
      <c r="E41" s="44" t="s">
        <v>91</v>
      </c>
      <c r="F41" s="46">
        <v>5.9</v>
      </c>
      <c r="G41" s="44" t="s">
        <v>100</v>
      </c>
      <c r="H41" s="44" t="s">
        <v>91</v>
      </c>
      <c r="I41" s="47" t="s">
        <v>122</v>
      </c>
      <c r="J41" s="42">
        <v>7.0</v>
      </c>
      <c r="K41" s="44" t="s">
        <v>100</v>
      </c>
      <c r="L41" s="44" t="s">
        <v>91</v>
      </c>
      <c r="M41" s="44" t="s">
        <v>91</v>
      </c>
      <c r="N41" s="44"/>
      <c r="O41" s="42" t="s">
        <v>475</v>
      </c>
      <c r="P41" s="44"/>
      <c r="Q41" s="44"/>
      <c r="R41" s="42" t="s">
        <v>476</v>
      </c>
      <c r="S41" s="48">
        <v>5953.0</v>
      </c>
      <c r="T41" s="46">
        <v>21289.0</v>
      </c>
      <c r="U41" s="44">
        <v>14194.9999999954</v>
      </c>
      <c r="V41" s="42" t="s">
        <v>125</v>
      </c>
      <c r="W41" s="44"/>
      <c r="X41" s="44"/>
      <c r="Y41" s="44">
        <v>3682.0</v>
      </c>
      <c r="Z41" s="44">
        <v>20957.0</v>
      </c>
      <c r="AA41" s="44"/>
      <c r="AB41" s="42" t="s">
        <v>104</v>
      </c>
      <c r="AC41" s="44"/>
      <c r="AD41" s="44"/>
      <c r="AE41" s="44"/>
      <c r="AF41" s="44"/>
      <c r="AG41" s="44"/>
      <c r="AH41" s="42"/>
      <c r="AI41" s="42"/>
      <c r="AJ41" s="42"/>
      <c r="AK41" s="44"/>
      <c r="AL41" s="44"/>
      <c r="AM41" s="42"/>
      <c r="AN41" s="44"/>
      <c r="AO41" s="44"/>
      <c r="AP41" s="44"/>
      <c r="AQ41" s="42" t="s">
        <v>90</v>
      </c>
      <c r="AR41" s="44"/>
      <c r="AS41" s="42" t="s">
        <v>477</v>
      </c>
      <c r="AT41" s="42"/>
      <c r="AU41" s="42"/>
      <c r="AV41" s="42"/>
      <c r="AW41" s="44"/>
      <c r="AX41" s="44"/>
      <c r="AY41" s="44"/>
      <c r="AZ41" s="44"/>
      <c r="BA41" s="44"/>
      <c r="BB41" s="44"/>
      <c r="BC41" s="44"/>
      <c r="BD41" s="44"/>
      <c r="BE41" s="42" t="s">
        <v>321</v>
      </c>
      <c r="BF41" s="44" t="s">
        <v>93</v>
      </c>
      <c r="BG41" s="42" t="s">
        <v>478</v>
      </c>
      <c r="BH41" s="44"/>
      <c r="BI41" s="44"/>
      <c r="BJ41" s="44"/>
      <c r="BK41" s="44"/>
      <c r="BL41" s="49">
        <v>5.0</v>
      </c>
      <c r="BM41" s="42" t="s">
        <v>90</v>
      </c>
      <c r="BN41" s="44" t="s">
        <v>91</v>
      </c>
      <c r="BO41" s="44"/>
      <c r="BP41" s="44"/>
      <c r="BQ41" s="42" t="s">
        <v>479</v>
      </c>
      <c r="BR41" s="42" t="s">
        <v>130</v>
      </c>
      <c r="BS41" s="42" t="s">
        <v>110</v>
      </c>
      <c r="BT41" s="50" t="s">
        <v>112</v>
      </c>
      <c r="BU41" s="50" t="s">
        <v>112</v>
      </c>
      <c r="BV41" s="50" t="s">
        <v>112</v>
      </c>
      <c r="BW41" s="50" t="s">
        <v>112</v>
      </c>
      <c r="BX41" s="50" t="s">
        <v>111</v>
      </c>
      <c r="BY41" s="42" t="str">
        <f t="shared" si="2"/>
        <v/>
      </c>
      <c r="BZ41" s="51" t="s">
        <v>112</v>
      </c>
      <c r="CA41" s="44" t="s">
        <v>112</v>
      </c>
      <c r="CB41" s="44" t="str">
        <f t="shared" si="1"/>
        <v>維持LC</v>
      </c>
      <c r="CC41" s="53"/>
      <c r="CD41" s="52" t="s">
        <v>480</v>
      </c>
      <c r="CE41" s="52" t="s">
        <v>133</v>
      </c>
      <c r="CF41" s="52" t="s">
        <v>387</v>
      </c>
      <c r="CG41" s="52" t="s">
        <v>225</v>
      </c>
      <c r="CH41" s="52" t="s">
        <v>334</v>
      </c>
      <c r="CI41" s="52" t="s">
        <v>134</v>
      </c>
      <c r="CK41" s="53"/>
      <c r="CL41" s="53"/>
    </row>
    <row r="42">
      <c r="A42" s="42" t="s">
        <v>481</v>
      </c>
      <c r="B42" s="43" t="s">
        <v>482</v>
      </c>
      <c r="C42" s="44" t="s">
        <v>90</v>
      </c>
      <c r="D42" s="45"/>
      <c r="E42" s="44" t="s">
        <v>121</v>
      </c>
      <c r="F42" s="46">
        <v>7.0</v>
      </c>
      <c r="G42" s="44" t="s">
        <v>100</v>
      </c>
      <c r="H42" s="44" t="s">
        <v>91</v>
      </c>
      <c r="I42" s="54" t="s">
        <v>483</v>
      </c>
      <c r="J42" s="42">
        <v>7.0</v>
      </c>
      <c r="K42" s="42" t="s">
        <v>100</v>
      </c>
      <c r="L42" s="42" t="s">
        <v>91</v>
      </c>
      <c r="M42" s="42" t="s">
        <v>91</v>
      </c>
      <c r="N42" s="44"/>
      <c r="O42" s="44"/>
      <c r="P42" s="44"/>
      <c r="Q42" s="44"/>
      <c r="R42" s="42" t="s">
        <v>484</v>
      </c>
      <c r="S42" s="46">
        <v>1360.0</v>
      </c>
      <c r="T42" s="46">
        <v>20940.0</v>
      </c>
      <c r="U42" s="44">
        <v>5885.99999999786</v>
      </c>
      <c r="V42" s="42" t="s">
        <v>125</v>
      </c>
      <c r="W42" s="44"/>
      <c r="X42" s="44"/>
      <c r="Y42" s="44">
        <v>921.0</v>
      </c>
      <c r="Z42" s="44">
        <v>20657.0</v>
      </c>
      <c r="AA42" s="44"/>
      <c r="AB42" s="42" t="s">
        <v>104</v>
      </c>
      <c r="AC42" s="44"/>
      <c r="AD42" s="44"/>
      <c r="AE42" s="44"/>
      <c r="AF42" s="44"/>
      <c r="AG42" s="44"/>
      <c r="AH42" s="42"/>
      <c r="AI42" s="42"/>
      <c r="AJ42" s="42"/>
      <c r="AK42" s="44"/>
      <c r="AL42" s="44"/>
      <c r="AM42" s="42"/>
      <c r="AN42" s="44"/>
      <c r="AO42" s="44"/>
      <c r="AP42" s="44"/>
      <c r="AQ42" s="42" t="s">
        <v>92</v>
      </c>
      <c r="AR42" s="44"/>
      <c r="AS42" s="42" t="s">
        <v>485</v>
      </c>
      <c r="AT42" s="42"/>
      <c r="AU42" s="42"/>
      <c r="AV42" s="42"/>
      <c r="AW42" s="44"/>
      <c r="AX42" s="44"/>
      <c r="AY42" s="44"/>
      <c r="AZ42" s="44"/>
      <c r="BA42" s="44"/>
      <c r="BB42" s="44"/>
      <c r="BC42" s="44"/>
      <c r="BD42" s="44"/>
      <c r="BE42" s="48" t="s">
        <v>127</v>
      </c>
      <c r="BF42" s="44" t="s">
        <v>93</v>
      </c>
      <c r="BG42" s="42" t="s">
        <v>486</v>
      </c>
      <c r="BH42" s="44"/>
      <c r="BI42" s="44"/>
      <c r="BJ42" s="44"/>
      <c r="BK42" s="44"/>
      <c r="BL42" s="49">
        <v>5.0</v>
      </c>
      <c r="BM42" s="44" t="s">
        <v>92</v>
      </c>
      <c r="BN42" s="44" t="s">
        <v>90</v>
      </c>
      <c r="BO42" s="44"/>
      <c r="BP42" s="44">
        <v>1.0</v>
      </c>
      <c r="BQ42" s="42" t="s">
        <v>487</v>
      </c>
      <c r="BR42" s="42" t="s">
        <v>130</v>
      </c>
      <c r="BS42" s="42" t="s">
        <v>110</v>
      </c>
      <c r="BT42" s="50" t="s">
        <v>112</v>
      </c>
      <c r="BU42" s="50" t="s">
        <v>112</v>
      </c>
      <c r="BV42" s="50" t="s">
        <v>112</v>
      </c>
      <c r="BW42" s="50" t="s">
        <v>112</v>
      </c>
      <c r="BX42" s="50" t="s">
        <v>111</v>
      </c>
      <c r="BY42" s="42">
        <f t="shared" si="2"/>
        <v>1</v>
      </c>
      <c r="BZ42" s="51" t="s">
        <v>112</v>
      </c>
      <c r="CA42" s="44" t="s">
        <v>112</v>
      </c>
      <c r="CB42" s="44" t="str">
        <f t="shared" si="1"/>
        <v>維持LC</v>
      </c>
      <c r="CC42" s="53"/>
      <c r="CD42" s="52" t="s">
        <v>488</v>
      </c>
      <c r="CE42" s="52" t="s">
        <v>133</v>
      </c>
      <c r="CF42" s="52" t="s">
        <v>143</v>
      </c>
      <c r="CG42" s="52" t="s">
        <v>489</v>
      </c>
      <c r="CH42" s="52" t="s">
        <v>134</v>
      </c>
      <c r="CK42" s="53"/>
      <c r="CL42" s="53"/>
    </row>
    <row r="43">
      <c r="A43" s="42" t="s">
        <v>490</v>
      </c>
      <c r="B43" s="43" t="s">
        <v>491</v>
      </c>
      <c r="C43" s="44" t="s">
        <v>90</v>
      </c>
      <c r="D43" s="45"/>
      <c r="E43" s="42" t="s">
        <v>91</v>
      </c>
      <c r="F43" s="48">
        <v>4.4</v>
      </c>
      <c r="G43" s="42" t="s">
        <v>100</v>
      </c>
      <c r="H43" s="42" t="s">
        <v>91</v>
      </c>
      <c r="I43" s="61"/>
      <c r="J43" s="44"/>
      <c r="K43" s="44"/>
      <c r="L43" s="44"/>
      <c r="M43" s="44"/>
      <c r="N43" s="44"/>
      <c r="O43" s="44" t="s">
        <v>492</v>
      </c>
      <c r="P43" s="44"/>
      <c r="Q43" s="44"/>
      <c r="R43" s="42" t="s">
        <v>493</v>
      </c>
      <c r="S43" s="46">
        <v>164.0</v>
      </c>
      <c r="T43" s="46">
        <v>19374.0</v>
      </c>
      <c r="U43" s="46">
        <v>10160.0</v>
      </c>
      <c r="V43" s="42" t="s">
        <v>494</v>
      </c>
      <c r="W43" s="44"/>
      <c r="X43" s="44"/>
      <c r="Y43" s="44">
        <v>40.0</v>
      </c>
      <c r="Z43" s="44">
        <v>16454.0</v>
      </c>
      <c r="AA43" s="44"/>
      <c r="AB43" s="42" t="s">
        <v>104</v>
      </c>
      <c r="AC43" s="44"/>
      <c r="AD43" s="44"/>
      <c r="AE43" s="44"/>
      <c r="AF43" s="44"/>
      <c r="AG43" s="44"/>
      <c r="AH43" s="42"/>
      <c r="AI43" s="42"/>
      <c r="AJ43" s="42"/>
      <c r="AK43" s="44"/>
      <c r="AL43" s="44"/>
      <c r="AM43" s="42"/>
      <c r="AN43" s="44"/>
      <c r="AO43" s="44"/>
      <c r="AP43" s="44"/>
      <c r="AQ43" s="44" t="s">
        <v>90</v>
      </c>
      <c r="AR43" s="42" t="s">
        <v>90</v>
      </c>
      <c r="AS43" s="42" t="s">
        <v>495</v>
      </c>
      <c r="AT43" s="42"/>
      <c r="AU43" s="42"/>
      <c r="AV43" s="42"/>
      <c r="AW43" s="42"/>
      <c r="AX43" s="44"/>
      <c r="AY43" s="44"/>
      <c r="AZ43" s="44"/>
      <c r="BA43" s="44"/>
      <c r="BB43" s="44"/>
      <c r="BC43" s="44"/>
      <c r="BD43" s="44">
        <v>250.0</v>
      </c>
      <c r="BE43" s="48">
        <v>30.0</v>
      </c>
      <c r="BF43" s="44" t="s">
        <v>93</v>
      </c>
      <c r="BG43" s="42" t="s">
        <v>496</v>
      </c>
      <c r="BH43" s="44"/>
      <c r="BI43" s="44"/>
      <c r="BJ43" s="44"/>
      <c r="BK43" s="44"/>
      <c r="BL43" s="49">
        <v>5.0</v>
      </c>
      <c r="BM43" s="44" t="s">
        <v>91</v>
      </c>
      <c r="BN43" s="44" t="s">
        <v>90</v>
      </c>
      <c r="BO43" s="44"/>
      <c r="BP43" s="44">
        <v>1.0</v>
      </c>
      <c r="BQ43" s="42" t="s">
        <v>497</v>
      </c>
      <c r="BR43" s="42" t="s">
        <v>130</v>
      </c>
      <c r="BS43" s="42" t="s">
        <v>110</v>
      </c>
      <c r="BT43" s="50" t="s">
        <v>111</v>
      </c>
      <c r="BU43" s="50" t="s">
        <v>111</v>
      </c>
      <c r="BV43" s="50" t="s">
        <v>111</v>
      </c>
      <c r="BW43" s="50" t="s">
        <v>202</v>
      </c>
      <c r="BX43" s="50" t="s">
        <v>111</v>
      </c>
      <c r="BY43" s="42">
        <f t="shared" si="2"/>
        <v>1</v>
      </c>
      <c r="BZ43" s="51" t="s">
        <v>285</v>
      </c>
      <c r="CA43" s="44" t="s">
        <v>114</v>
      </c>
      <c r="CB43" s="44" t="str">
        <f t="shared" si="1"/>
        <v>VU-&gt;EN</v>
      </c>
      <c r="CC43" s="52" t="s">
        <v>155</v>
      </c>
      <c r="CD43" s="52" t="s">
        <v>498</v>
      </c>
      <c r="CE43" s="52" t="s">
        <v>387</v>
      </c>
      <c r="CF43" s="52" t="s">
        <v>117</v>
      </c>
      <c r="CG43" s="52" t="s">
        <v>118</v>
      </c>
      <c r="CH43" s="53"/>
      <c r="CJ43" s="53"/>
      <c r="CK43" s="53"/>
      <c r="CL43" s="53"/>
    </row>
    <row r="44">
      <c r="A44" s="42" t="s">
        <v>499</v>
      </c>
      <c r="B44" s="43" t="s">
        <v>500</v>
      </c>
      <c r="C44" s="44" t="s">
        <v>90</v>
      </c>
      <c r="D44" s="45"/>
      <c r="E44" s="44" t="s">
        <v>91</v>
      </c>
      <c r="F44" s="48">
        <v>3.7</v>
      </c>
      <c r="G44" s="42" t="s">
        <v>100</v>
      </c>
      <c r="H44" s="44"/>
      <c r="I44" s="47" t="s">
        <v>122</v>
      </c>
      <c r="J44" s="42">
        <v>11.0</v>
      </c>
      <c r="K44" s="44" t="s">
        <v>100</v>
      </c>
      <c r="L44" s="44" t="s">
        <v>91</v>
      </c>
      <c r="M44" s="44" t="s">
        <v>91</v>
      </c>
      <c r="N44" s="44"/>
      <c r="O44" s="44" t="s">
        <v>501</v>
      </c>
      <c r="P44" s="44"/>
      <c r="Q44" s="44"/>
      <c r="R44" s="42" t="s">
        <v>502</v>
      </c>
      <c r="S44" s="48">
        <v>4077.0</v>
      </c>
      <c r="T44" s="46">
        <v>21335.0</v>
      </c>
      <c r="U44" s="44">
        <v>15478.9999999951</v>
      </c>
      <c r="V44" s="42" t="s">
        <v>125</v>
      </c>
      <c r="W44" s="44"/>
      <c r="X44" s="44"/>
      <c r="Y44" s="44">
        <v>2141.0</v>
      </c>
      <c r="Z44" s="44">
        <v>20891.0</v>
      </c>
      <c r="AA44" s="44"/>
      <c r="AB44" s="42" t="s">
        <v>104</v>
      </c>
      <c r="AC44" s="44"/>
      <c r="AD44" s="44"/>
      <c r="AE44" s="44"/>
      <c r="AF44" s="44"/>
      <c r="AG44" s="44"/>
      <c r="AH44" s="42"/>
      <c r="AI44" s="42"/>
      <c r="AJ44" s="42"/>
      <c r="AK44" s="44"/>
      <c r="AL44" s="44"/>
      <c r="AM44" s="42"/>
      <c r="AN44" s="44"/>
      <c r="AO44" s="44"/>
      <c r="AP44" s="44"/>
      <c r="AQ44" s="42" t="s">
        <v>91</v>
      </c>
      <c r="AR44" s="44"/>
      <c r="AS44" s="42" t="s">
        <v>503</v>
      </c>
      <c r="AT44" s="42"/>
      <c r="AU44" s="42"/>
      <c r="AV44" s="42"/>
      <c r="AW44" s="44"/>
      <c r="AX44" s="44"/>
      <c r="AY44" s="44"/>
      <c r="AZ44" s="44"/>
      <c r="BA44" s="44"/>
      <c r="BB44" s="44"/>
      <c r="BC44" s="44"/>
      <c r="BD44" s="44"/>
      <c r="BE44" s="42" t="s">
        <v>221</v>
      </c>
      <c r="BF44" s="44" t="s">
        <v>93</v>
      </c>
      <c r="BG44" s="42" t="s">
        <v>504</v>
      </c>
      <c r="BH44" s="44"/>
      <c r="BI44" s="44"/>
      <c r="BJ44" s="44"/>
      <c r="BK44" s="44"/>
      <c r="BL44" s="49">
        <v>5.0</v>
      </c>
      <c r="BM44" s="44" t="s">
        <v>91</v>
      </c>
      <c r="BN44" s="44" t="s">
        <v>91</v>
      </c>
      <c r="BO44" s="44"/>
      <c r="BP44" s="44"/>
      <c r="BQ44" s="42" t="s">
        <v>505</v>
      </c>
      <c r="BR44" s="42" t="s">
        <v>130</v>
      </c>
      <c r="BS44" s="42" t="s">
        <v>110</v>
      </c>
      <c r="BT44" s="50" t="s">
        <v>112</v>
      </c>
      <c r="BU44" s="50" t="s">
        <v>112</v>
      </c>
      <c r="BV44" s="50" t="s">
        <v>112</v>
      </c>
      <c r="BW44" s="50" t="s">
        <v>112</v>
      </c>
      <c r="BX44" s="50" t="s">
        <v>111</v>
      </c>
      <c r="BY44" s="42" t="str">
        <f t="shared" si="2"/>
        <v/>
      </c>
      <c r="BZ44" s="51" t="s">
        <v>112</v>
      </c>
      <c r="CA44" s="44" t="s">
        <v>112</v>
      </c>
      <c r="CB44" s="44" t="str">
        <f t="shared" si="1"/>
        <v>維持LC</v>
      </c>
      <c r="CC44" s="53"/>
      <c r="CD44" s="52" t="s">
        <v>506</v>
      </c>
      <c r="CE44" s="52" t="s">
        <v>133</v>
      </c>
      <c r="CF44" s="52" t="s">
        <v>225</v>
      </c>
      <c r="CG44" s="52" t="s">
        <v>118</v>
      </c>
      <c r="CH44" s="52" t="s">
        <v>299</v>
      </c>
      <c r="CJ44" s="53"/>
      <c r="CK44" s="53"/>
      <c r="CL44" s="53"/>
    </row>
    <row r="45">
      <c r="A45" s="42" t="s">
        <v>507</v>
      </c>
      <c r="B45" s="43" t="s">
        <v>508</v>
      </c>
      <c r="C45" s="44" t="s">
        <v>91</v>
      </c>
      <c r="D45" s="45"/>
      <c r="E45" s="44" t="s">
        <v>91</v>
      </c>
      <c r="F45" s="48">
        <v>2.7</v>
      </c>
      <c r="G45" s="42" t="s">
        <v>100</v>
      </c>
      <c r="H45" s="44"/>
      <c r="I45" s="61"/>
      <c r="J45" s="44"/>
      <c r="K45" s="44"/>
      <c r="L45" s="44"/>
      <c r="M45" s="44"/>
      <c r="N45" s="44"/>
      <c r="O45" s="44"/>
      <c r="P45" s="44"/>
      <c r="Q45" s="44"/>
      <c r="R45" s="42" t="s">
        <v>509</v>
      </c>
      <c r="S45" s="48">
        <v>806.0</v>
      </c>
      <c r="T45" s="46">
        <v>20357.0</v>
      </c>
      <c r="U45" s="44">
        <v>19147.9999999924</v>
      </c>
      <c r="V45" s="42" t="s">
        <v>125</v>
      </c>
      <c r="W45" s="44"/>
      <c r="X45" s="44"/>
      <c r="Y45" s="44">
        <v>265.0</v>
      </c>
      <c r="Z45" s="44">
        <v>19494.0</v>
      </c>
      <c r="AA45" s="44"/>
      <c r="AB45" s="42" t="s">
        <v>104</v>
      </c>
      <c r="AC45" s="44"/>
      <c r="AD45" s="44"/>
      <c r="AE45" s="44"/>
      <c r="AF45" s="44"/>
      <c r="AG45" s="44"/>
      <c r="AH45" s="42"/>
      <c r="AI45" s="42"/>
      <c r="AJ45" s="42"/>
      <c r="AK45" s="44"/>
      <c r="AL45" s="44"/>
      <c r="AM45" s="42"/>
      <c r="AN45" s="44"/>
      <c r="AO45" s="44"/>
      <c r="AP45" s="44"/>
      <c r="AQ45" s="44"/>
      <c r="AR45" s="44"/>
      <c r="AS45" s="42" t="s">
        <v>510</v>
      </c>
      <c r="AT45" s="42"/>
      <c r="AU45" s="42"/>
      <c r="AV45" s="42"/>
      <c r="AW45" s="44"/>
      <c r="AX45" s="44"/>
      <c r="AY45" s="44"/>
      <c r="AZ45" s="44"/>
      <c r="BA45" s="44"/>
      <c r="BB45" s="44"/>
      <c r="BC45" s="44"/>
      <c r="BD45" s="44"/>
      <c r="BE45" s="48" t="s">
        <v>304</v>
      </c>
      <c r="BF45" s="44" t="s">
        <v>93</v>
      </c>
      <c r="BG45" s="42" t="s">
        <v>511</v>
      </c>
      <c r="BH45" s="44"/>
      <c r="BI45" s="44"/>
      <c r="BJ45" s="44"/>
      <c r="BK45" s="44"/>
      <c r="BL45" s="49">
        <v>5.0</v>
      </c>
      <c r="BM45" s="44" t="s">
        <v>90</v>
      </c>
      <c r="BN45" s="44" t="s">
        <v>92</v>
      </c>
      <c r="BO45" s="44" t="s">
        <v>94</v>
      </c>
      <c r="BP45" s="44"/>
      <c r="BQ45" s="42" t="s">
        <v>512</v>
      </c>
      <c r="BR45" s="42" t="s">
        <v>130</v>
      </c>
      <c r="BS45" s="42" t="s">
        <v>110</v>
      </c>
      <c r="BT45" s="50" t="s">
        <v>111</v>
      </c>
      <c r="BU45" s="50" t="s">
        <v>111</v>
      </c>
      <c r="BV45" s="50" t="s">
        <v>111</v>
      </c>
      <c r="BW45" s="50" t="s">
        <v>112</v>
      </c>
      <c r="BX45" s="50" t="s">
        <v>111</v>
      </c>
      <c r="BY45" s="42" t="str">
        <f t="shared" si="2"/>
        <v/>
      </c>
      <c r="BZ45" s="51" t="s">
        <v>112</v>
      </c>
      <c r="CA45" s="44" t="s">
        <v>112</v>
      </c>
      <c r="CB45" s="44" t="str">
        <f t="shared" si="1"/>
        <v>維持LC</v>
      </c>
      <c r="CC45" s="53"/>
      <c r="CD45" s="52" t="s">
        <v>513</v>
      </c>
      <c r="CE45" s="52" t="s">
        <v>133</v>
      </c>
      <c r="CF45" s="53"/>
      <c r="CG45" s="53"/>
      <c r="CH45" s="53"/>
      <c r="CI45" s="53"/>
      <c r="CJ45" s="53"/>
      <c r="CK45" s="53"/>
      <c r="CL45" s="53"/>
    </row>
    <row r="46">
      <c r="A46" s="42" t="s">
        <v>514</v>
      </c>
      <c r="B46" s="43" t="s">
        <v>515</v>
      </c>
      <c r="C46" s="44" t="s">
        <v>90</v>
      </c>
      <c r="D46" s="45"/>
      <c r="E46" s="44" t="s">
        <v>99</v>
      </c>
      <c r="F46" s="48">
        <v>2.7</v>
      </c>
      <c r="G46" s="42" t="s">
        <v>100</v>
      </c>
      <c r="H46" s="44"/>
      <c r="I46" s="47" t="s">
        <v>122</v>
      </c>
      <c r="J46" s="42">
        <v>9.0</v>
      </c>
      <c r="K46" s="42" t="s">
        <v>100</v>
      </c>
      <c r="L46" s="42" t="s">
        <v>91</v>
      </c>
      <c r="M46" s="42" t="s">
        <v>91</v>
      </c>
      <c r="N46" s="44"/>
      <c r="O46" s="44" t="s">
        <v>501</v>
      </c>
      <c r="P46" s="44"/>
      <c r="Q46" s="44"/>
      <c r="R46" s="42" t="s">
        <v>516</v>
      </c>
      <c r="S46" s="48">
        <v>1119.0</v>
      </c>
      <c r="T46" s="46">
        <v>20759.0</v>
      </c>
      <c r="U46" s="44">
        <v>7541.99999999783</v>
      </c>
      <c r="V46" s="42" t="s">
        <v>125</v>
      </c>
      <c r="W46" s="44"/>
      <c r="X46" s="44"/>
      <c r="Y46" s="44">
        <v>407.0</v>
      </c>
      <c r="Z46" s="44">
        <v>19815.0</v>
      </c>
      <c r="AA46" s="44"/>
      <c r="AB46" s="42" t="s">
        <v>104</v>
      </c>
      <c r="AC46" s="44"/>
      <c r="AD46" s="44"/>
      <c r="AE46" s="44"/>
      <c r="AF46" s="44"/>
      <c r="AG46" s="44"/>
      <c r="AH46" s="42" t="s">
        <v>92</v>
      </c>
      <c r="AI46" s="42" t="s">
        <v>90</v>
      </c>
      <c r="AJ46" s="42" t="s">
        <v>90</v>
      </c>
      <c r="AK46" s="44"/>
      <c r="AL46" s="44"/>
      <c r="AM46" s="42" t="s">
        <v>517</v>
      </c>
      <c r="AN46" s="44"/>
      <c r="AO46" s="44"/>
      <c r="AP46" s="44"/>
      <c r="AQ46" s="44"/>
      <c r="AR46" s="44"/>
      <c r="AS46" s="42" t="s">
        <v>518</v>
      </c>
      <c r="AT46" s="42"/>
      <c r="AU46" s="42"/>
      <c r="AV46" s="42"/>
      <c r="AW46" s="44"/>
      <c r="AX46" s="44"/>
      <c r="AY46" s="44"/>
      <c r="AZ46" s="44"/>
      <c r="BA46" s="44"/>
      <c r="BB46" s="44"/>
      <c r="BC46" s="44"/>
      <c r="BD46" s="44"/>
      <c r="BE46" s="48" t="s">
        <v>164</v>
      </c>
      <c r="BF46" s="44" t="s">
        <v>93</v>
      </c>
      <c r="BG46" s="42" t="s">
        <v>519</v>
      </c>
      <c r="BH46" s="44"/>
      <c r="BI46" s="44"/>
      <c r="BJ46" s="44"/>
      <c r="BK46" s="44"/>
      <c r="BL46" s="49">
        <v>5.0</v>
      </c>
      <c r="BM46" s="44" t="s">
        <v>91</v>
      </c>
      <c r="BN46" s="44" t="s">
        <v>91</v>
      </c>
      <c r="BO46" s="44"/>
      <c r="BP46" s="44">
        <v>1.0</v>
      </c>
      <c r="BQ46" s="42" t="s">
        <v>505</v>
      </c>
      <c r="BR46" s="42" t="s">
        <v>130</v>
      </c>
      <c r="BS46" s="42" t="s">
        <v>110</v>
      </c>
      <c r="BT46" s="50" t="s">
        <v>112</v>
      </c>
      <c r="BU46" s="50" t="s">
        <v>111</v>
      </c>
      <c r="BV46" s="50" t="s">
        <v>111</v>
      </c>
      <c r="BW46" s="50" t="s">
        <v>112</v>
      </c>
      <c r="BX46" s="50" t="s">
        <v>111</v>
      </c>
      <c r="BY46" s="42">
        <f t="shared" si="2"/>
        <v>1</v>
      </c>
      <c r="BZ46" s="51" t="s">
        <v>112</v>
      </c>
      <c r="CA46" s="44" t="s">
        <v>112</v>
      </c>
      <c r="CB46" s="44" t="str">
        <f t="shared" si="1"/>
        <v>維持LC</v>
      </c>
      <c r="CC46" s="53"/>
      <c r="CD46" s="52" t="s">
        <v>520</v>
      </c>
      <c r="CE46" s="52" t="s">
        <v>133</v>
      </c>
      <c r="CF46" s="52" t="s">
        <v>387</v>
      </c>
      <c r="CG46" s="52" t="s">
        <v>225</v>
      </c>
      <c r="CH46" s="52" t="s">
        <v>118</v>
      </c>
      <c r="CI46" s="52" t="s">
        <v>134</v>
      </c>
      <c r="CJ46" s="53"/>
      <c r="CK46" s="53"/>
      <c r="CL46" s="53"/>
    </row>
    <row r="47">
      <c r="A47" s="42" t="s">
        <v>521</v>
      </c>
      <c r="B47" s="43" t="s">
        <v>522</v>
      </c>
      <c r="C47" s="44" t="s">
        <v>90</v>
      </c>
      <c r="D47" s="45"/>
      <c r="E47" s="44" t="s">
        <v>99</v>
      </c>
      <c r="F47" s="46">
        <v>7.3</v>
      </c>
      <c r="G47" s="44" t="s">
        <v>100</v>
      </c>
      <c r="H47" s="44" t="s">
        <v>91</v>
      </c>
      <c r="I47" s="65" t="s">
        <v>122</v>
      </c>
      <c r="J47" s="66">
        <v>9.0</v>
      </c>
      <c r="K47" s="67" t="s">
        <v>100</v>
      </c>
      <c r="L47" s="67" t="s">
        <v>91</v>
      </c>
      <c r="M47" s="67" t="s">
        <v>91</v>
      </c>
      <c r="N47" s="68"/>
      <c r="O47" s="68" t="s">
        <v>90</v>
      </c>
      <c r="P47" s="68"/>
      <c r="Q47" s="68"/>
      <c r="R47" s="69" t="s">
        <v>523</v>
      </c>
      <c r="S47" s="46">
        <v>3574.0</v>
      </c>
      <c r="T47" s="46">
        <v>21436.0</v>
      </c>
      <c r="U47" s="44">
        <v>15909.9999999952</v>
      </c>
      <c r="V47" s="42" t="s">
        <v>125</v>
      </c>
      <c r="W47" s="44"/>
      <c r="X47" s="44"/>
      <c r="Y47" s="44">
        <v>2453.0</v>
      </c>
      <c r="Z47" s="44">
        <v>21151.0</v>
      </c>
      <c r="AA47" s="44"/>
      <c r="AB47" s="42" t="s">
        <v>104</v>
      </c>
      <c r="AC47" s="44"/>
      <c r="AD47" s="44" t="s">
        <v>524</v>
      </c>
      <c r="AE47" s="44"/>
      <c r="AF47" s="44"/>
      <c r="AG47" s="44"/>
      <c r="AH47" s="42"/>
      <c r="AI47" s="42"/>
      <c r="AJ47" s="42"/>
      <c r="AK47" s="42"/>
      <c r="AL47" s="44"/>
      <c r="AM47" s="42"/>
      <c r="AN47" s="44"/>
      <c r="AO47" s="44"/>
      <c r="AP47" s="44"/>
      <c r="AQ47" s="42" t="s">
        <v>91</v>
      </c>
      <c r="AR47" s="44"/>
      <c r="AS47" s="42" t="s">
        <v>525</v>
      </c>
      <c r="AT47" s="42"/>
      <c r="AU47" s="42"/>
      <c r="AV47" s="42"/>
      <c r="AW47" s="44"/>
      <c r="AX47" s="44"/>
      <c r="AY47" s="44"/>
      <c r="AZ47" s="44"/>
      <c r="BA47" s="44"/>
      <c r="BB47" s="44"/>
      <c r="BC47" s="68"/>
      <c r="BD47" s="68"/>
      <c r="BE47" s="70">
        <v>20001.0</v>
      </c>
      <c r="BF47" s="68" t="s">
        <v>92</v>
      </c>
      <c r="BG47" s="67" t="s">
        <v>526</v>
      </c>
      <c r="BH47" s="68"/>
      <c r="BI47" s="68"/>
      <c r="BJ47" s="68"/>
      <c r="BK47" s="44"/>
      <c r="BL47" s="49">
        <v>5.0</v>
      </c>
      <c r="BM47" s="44" t="s">
        <v>91</v>
      </c>
      <c r="BN47" s="44" t="s">
        <v>91</v>
      </c>
      <c r="BO47" s="44"/>
      <c r="BP47" s="44">
        <v>1.0</v>
      </c>
      <c r="BQ47" s="42" t="s">
        <v>527</v>
      </c>
      <c r="BR47" s="42" t="s">
        <v>130</v>
      </c>
      <c r="BS47" s="42" t="s">
        <v>528</v>
      </c>
      <c r="BT47" s="50" t="s">
        <v>112</v>
      </c>
      <c r="BU47" s="50" t="s">
        <v>112</v>
      </c>
      <c r="BV47" s="50" t="s">
        <v>112</v>
      </c>
      <c r="BW47" s="50" t="s">
        <v>112</v>
      </c>
      <c r="BX47" s="50" t="s">
        <v>111</v>
      </c>
      <c r="BY47" s="42">
        <f t="shared" si="2"/>
        <v>1</v>
      </c>
      <c r="BZ47" s="51" t="s">
        <v>112</v>
      </c>
      <c r="CA47" s="44" t="s">
        <v>112</v>
      </c>
      <c r="CB47" s="44" t="str">
        <f t="shared" si="1"/>
        <v>維持LC</v>
      </c>
      <c r="CC47" s="53"/>
      <c r="CD47" s="52" t="s">
        <v>529</v>
      </c>
      <c r="CE47" s="52" t="s">
        <v>133</v>
      </c>
      <c r="CF47" s="52" t="s">
        <v>143</v>
      </c>
      <c r="CG47" s="52" t="s">
        <v>134</v>
      </c>
      <c r="CH47" s="52" t="s">
        <v>118</v>
      </c>
      <c r="CJ47" s="53"/>
      <c r="CK47" s="53"/>
      <c r="CL47" s="53"/>
    </row>
    <row r="48">
      <c r="A48" s="42" t="s">
        <v>530</v>
      </c>
      <c r="B48" s="43" t="s">
        <v>531</v>
      </c>
      <c r="C48" s="44" t="s">
        <v>90</v>
      </c>
      <c r="D48" s="45"/>
      <c r="E48" s="44" t="s">
        <v>99</v>
      </c>
      <c r="F48" s="48">
        <v>6.7</v>
      </c>
      <c r="G48" s="44" t="s">
        <v>100</v>
      </c>
      <c r="H48" s="44" t="s">
        <v>91</v>
      </c>
      <c r="I48" s="71" t="s">
        <v>532</v>
      </c>
      <c r="J48" s="48">
        <v>9.0</v>
      </c>
      <c r="K48" s="44" t="s">
        <v>100</v>
      </c>
      <c r="L48" s="72" t="s">
        <v>91</v>
      </c>
      <c r="M48" s="44" t="s">
        <v>91</v>
      </c>
      <c r="N48" s="44"/>
      <c r="O48" s="44"/>
      <c r="P48" s="44"/>
      <c r="Q48" s="44"/>
      <c r="R48" s="72" t="s">
        <v>533</v>
      </c>
      <c r="S48" s="48">
        <v>1048.0</v>
      </c>
      <c r="T48" s="46">
        <v>19851.0</v>
      </c>
      <c r="U48" s="44">
        <v>2259.9999999985</v>
      </c>
      <c r="V48" s="42" t="s">
        <v>125</v>
      </c>
      <c r="W48" s="44"/>
      <c r="X48" s="44"/>
      <c r="Y48" s="44">
        <v>830.0</v>
      </c>
      <c r="Z48" s="44">
        <v>19460.0</v>
      </c>
      <c r="AA48" s="44"/>
      <c r="AB48" s="42" t="s">
        <v>104</v>
      </c>
      <c r="AC48" s="44"/>
      <c r="AD48" s="44" t="s">
        <v>534</v>
      </c>
      <c r="AE48" s="44"/>
      <c r="AF48" s="44"/>
      <c r="AG48" s="44"/>
      <c r="AH48" s="42"/>
      <c r="AI48" s="42"/>
      <c r="AJ48" s="42"/>
      <c r="AK48" s="44"/>
      <c r="AL48" s="44"/>
      <c r="AM48" s="42"/>
      <c r="AN48" s="44"/>
      <c r="AO48" s="44"/>
      <c r="AP48" s="44"/>
      <c r="AQ48" s="42" t="s">
        <v>92</v>
      </c>
      <c r="AR48" s="44"/>
      <c r="AS48" s="42" t="s">
        <v>535</v>
      </c>
      <c r="AT48" s="42"/>
      <c r="AU48" s="42"/>
      <c r="AV48" s="42"/>
      <c r="AW48" s="44"/>
      <c r="AX48" s="44"/>
      <c r="AY48" s="44"/>
      <c r="AZ48" s="44"/>
      <c r="BA48" s="44"/>
      <c r="BB48" s="44"/>
      <c r="BC48" s="44"/>
      <c r="BD48" s="44"/>
      <c r="BE48" s="73">
        <v>2900.0</v>
      </c>
      <c r="BF48" s="44" t="s">
        <v>92</v>
      </c>
      <c r="BG48" s="72" t="s">
        <v>536</v>
      </c>
      <c r="BH48" s="44"/>
      <c r="BI48" s="44"/>
      <c r="BJ48" s="44"/>
      <c r="BK48" s="44"/>
      <c r="BL48" s="49">
        <v>5.0</v>
      </c>
      <c r="BM48" s="44" t="s">
        <v>91</v>
      </c>
      <c r="BN48" s="44" t="s">
        <v>90</v>
      </c>
      <c r="BO48" s="44"/>
      <c r="BP48" s="44">
        <v>1.0</v>
      </c>
      <c r="BQ48" s="42" t="s">
        <v>537</v>
      </c>
      <c r="BR48" s="44" t="s">
        <v>110</v>
      </c>
      <c r="BS48" s="42" t="s">
        <v>528</v>
      </c>
      <c r="BT48" s="50" t="s">
        <v>112</v>
      </c>
      <c r="BU48" s="50" t="s">
        <v>112</v>
      </c>
      <c r="BV48" s="50" t="s">
        <v>112</v>
      </c>
      <c r="BW48" s="50" t="s">
        <v>112</v>
      </c>
      <c r="BX48" s="50" t="s">
        <v>111</v>
      </c>
      <c r="BY48" s="42">
        <f t="shared" si="2"/>
        <v>1</v>
      </c>
      <c r="BZ48" s="51" t="s">
        <v>112</v>
      </c>
      <c r="CA48" s="44" t="s">
        <v>112</v>
      </c>
      <c r="CB48" s="44" t="str">
        <f t="shared" si="1"/>
        <v>維持LC</v>
      </c>
      <c r="CC48" s="53"/>
      <c r="CD48" s="52" t="s">
        <v>538</v>
      </c>
      <c r="CE48" s="52" t="s">
        <v>133</v>
      </c>
      <c r="CF48" s="52" t="s">
        <v>143</v>
      </c>
      <c r="CG48" s="52" t="s">
        <v>134</v>
      </c>
      <c r="CH48" s="52" t="s">
        <v>118</v>
      </c>
      <c r="CJ48" s="53"/>
      <c r="CK48" s="53"/>
      <c r="CL48" s="53"/>
    </row>
    <row r="49">
      <c r="A49" s="42" t="s">
        <v>539</v>
      </c>
      <c r="B49" s="43" t="s">
        <v>540</v>
      </c>
      <c r="C49" s="44" t="s">
        <v>90</v>
      </c>
      <c r="D49" s="45"/>
      <c r="E49" s="44" t="s">
        <v>99</v>
      </c>
      <c r="F49" s="46">
        <v>13.7</v>
      </c>
      <c r="G49" s="44" t="s">
        <v>100</v>
      </c>
      <c r="H49" s="44" t="s">
        <v>91</v>
      </c>
      <c r="I49" s="61"/>
      <c r="J49" s="44"/>
      <c r="K49" s="44"/>
      <c r="L49" s="44"/>
      <c r="M49" s="44"/>
      <c r="N49" s="44"/>
      <c r="O49" s="44" t="s">
        <v>90</v>
      </c>
      <c r="P49" s="44"/>
      <c r="Q49" s="44"/>
      <c r="R49" s="72" t="s">
        <v>541</v>
      </c>
      <c r="S49" s="48">
        <v>130.0</v>
      </c>
      <c r="T49" s="46">
        <v>13310.0</v>
      </c>
      <c r="U49" s="46"/>
      <c r="V49" s="64" t="s">
        <v>199</v>
      </c>
      <c r="W49" s="44"/>
      <c r="X49" s="44"/>
      <c r="Y49" s="44">
        <v>60.0</v>
      </c>
      <c r="Z49" s="44"/>
      <c r="AA49" s="44"/>
      <c r="AB49" s="64" t="s">
        <v>340</v>
      </c>
      <c r="AC49" s="44"/>
      <c r="AD49" s="44"/>
      <c r="AE49" s="44"/>
      <c r="AF49" s="44"/>
      <c r="AG49" s="44"/>
      <c r="AH49" s="42"/>
      <c r="AI49" s="42"/>
      <c r="AJ49" s="42"/>
      <c r="AK49" s="44"/>
      <c r="AL49" s="44"/>
      <c r="AM49" s="42"/>
      <c r="AN49" s="44"/>
      <c r="AO49" s="44"/>
      <c r="AP49" s="44"/>
      <c r="AQ49" s="42" t="s">
        <v>92</v>
      </c>
      <c r="AR49" s="44"/>
      <c r="AS49" s="42" t="s">
        <v>542</v>
      </c>
      <c r="AT49" s="42"/>
      <c r="AU49" s="42"/>
      <c r="AV49" s="42"/>
      <c r="AW49" s="42"/>
      <c r="AX49" s="44"/>
      <c r="AY49" s="44"/>
      <c r="AZ49" s="44"/>
      <c r="BA49" s="44"/>
      <c r="BB49" s="44"/>
      <c r="BC49" s="44"/>
      <c r="BD49" s="44"/>
      <c r="BE49" s="73">
        <v>51.0</v>
      </c>
      <c r="BF49" s="44" t="s">
        <v>92</v>
      </c>
      <c r="BG49" s="72" t="s">
        <v>543</v>
      </c>
      <c r="BH49" s="44"/>
      <c r="BI49" s="44"/>
      <c r="BJ49" s="44"/>
      <c r="BK49" s="44"/>
      <c r="BL49" s="49">
        <v>4.0</v>
      </c>
      <c r="BM49" s="44" t="s">
        <v>91</v>
      </c>
      <c r="BN49" s="44" t="s">
        <v>90</v>
      </c>
      <c r="BO49" s="44"/>
      <c r="BP49" s="44">
        <v>2.0</v>
      </c>
      <c r="BQ49" s="42" t="s">
        <v>544</v>
      </c>
      <c r="BR49" s="44" t="s">
        <v>110</v>
      </c>
      <c r="BS49" s="42" t="s">
        <v>528</v>
      </c>
      <c r="BT49" s="50" t="s">
        <v>111</v>
      </c>
      <c r="BU49" s="50" t="s">
        <v>111</v>
      </c>
      <c r="BV49" s="50" t="s">
        <v>111</v>
      </c>
      <c r="BW49" s="50" t="s">
        <v>154</v>
      </c>
      <c r="BX49" s="50" t="s">
        <v>111</v>
      </c>
      <c r="BY49" s="42">
        <f t="shared" si="2"/>
        <v>2</v>
      </c>
      <c r="BZ49" s="51" t="s">
        <v>193</v>
      </c>
      <c r="CA49" s="44" t="s">
        <v>193</v>
      </c>
      <c r="CB49" s="44" t="str">
        <f t="shared" si="1"/>
        <v>維持NT</v>
      </c>
      <c r="CC49" s="52" t="s">
        <v>545</v>
      </c>
      <c r="CD49" s="52" t="s">
        <v>546</v>
      </c>
      <c r="CE49" s="52" t="s">
        <v>547</v>
      </c>
      <c r="CF49" s="52" t="s">
        <v>134</v>
      </c>
      <c r="CG49" s="39"/>
      <c r="CH49" s="62"/>
      <c r="CI49" s="53"/>
      <c r="CJ49" s="53"/>
      <c r="CK49" s="53"/>
      <c r="CL49" s="53"/>
    </row>
    <row r="50">
      <c r="A50" s="42" t="s">
        <v>548</v>
      </c>
      <c r="B50" s="43" t="s">
        <v>549</v>
      </c>
      <c r="C50" s="44" t="s">
        <v>90</v>
      </c>
      <c r="D50" s="45"/>
      <c r="E50" s="44" t="s">
        <v>121</v>
      </c>
      <c r="F50" s="46">
        <v>6.0</v>
      </c>
      <c r="G50" s="44" t="s">
        <v>100</v>
      </c>
      <c r="H50" s="44" t="s">
        <v>91</v>
      </c>
      <c r="I50" s="71" t="s">
        <v>550</v>
      </c>
      <c r="J50" s="73">
        <v>9.0</v>
      </c>
      <c r="K50" s="44" t="s">
        <v>100</v>
      </c>
      <c r="L50" s="72" t="s">
        <v>91</v>
      </c>
      <c r="M50" s="44" t="s">
        <v>91</v>
      </c>
      <c r="N50" s="44"/>
      <c r="O50" s="44" t="s">
        <v>111</v>
      </c>
      <c r="P50" s="44"/>
      <c r="Q50" s="44"/>
      <c r="R50" s="72" t="s">
        <v>551</v>
      </c>
      <c r="S50" s="48">
        <v>815.0</v>
      </c>
      <c r="T50" s="46">
        <v>20941.0</v>
      </c>
      <c r="U50" s="44">
        <v>2712.99999999847</v>
      </c>
      <c r="V50" s="42" t="s">
        <v>125</v>
      </c>
      <c r="W50" s="44"/>
      <c r="X50" s="44"/>
      <c r="Y50" s="44">
        <v>493.0</v>
      </c>
      <c r="Z50" s="44">
        <v>20219.0</v>
      </c>
      <c r="AA50" s="44"/>
      <c r="AB50" s="42" t="s">
        <v>104</v>
      </c>
      <c r="AC50" s="44"/>
      <c r="AD50" s="44"/>
      <c r="AE50" s="44"/>
      <c r="AF50" s="44"/>
      <c r="AG50" s="44"/>
      <c r="AH50" s="42"/>
      <c r="AI50" s="42"/>
      <c r="AJ50" s="42"/>
      <c r="AK50" s="44"/>
      <c r="AL50" s="44"/>
      <c r="AM50" s="42"/>
      <c r="AN50" s="44"/>
      <c r="AO50" s="44"/>
      <c r="AP50" s="44"/>
      <c r="AQ50" s="42" t="s">
        <v>92</v>
      </c>
      <c r="AR50" s="44"/>
      <c r="AS50" s="42" t="s">
        <v>552</v>
      </c>
      <c r="AT50" s="42"/>
      <c r="AU50" s="42"/>
      <c r="AV50" s="42"/>
      <c r="AW50" s="44"/>
      <c r="AX50" s="44"/>
      <c r="AY50" s="44"/>
      <c r="AZ50" s="44"/>
      <c r="BA50" s="44"/>
      <c r="BB50" s="44"/>
      <c r="BC50" s="44"/>
      <c r="BD50" s="44"/>
      <c r="BE50" s="73">
        <v>2501.0</v>
      </c>
      <c r="BF50" s="44" t="s">
        <v>93</v>
      </c>
      <c r="BG50" s="72" t="s">
        <v>553</v>
      </c>
      <c r="BH50" s="44"/>
      <c r="BI50" s="44"/>
      <c r="BJ50" s="44"/>
      <c r="BK50" s="44"/>
      <c r="BL50" s="49">
        <v>5.0</v>
      </c>
      <c r="BM50" s="44" t="s">
        <v>91</v>
      </c>
      <c r="BN50" s="44"/>
      <c r="BO50" s="44"/>
      <c r="BP50" s="42">
        <v>1.0</v>
      </c>
      <c r="BQ50" s="42" t="s">
        <v>554</v>
      </c>
      <c r="BR50" s="44" t="s">
        <v>110</v>
      </c>
      <c r="BS50" s="42" t="s">
        <v>528</v>
      </c>
      <c r="BT50" s="50" t="s">
        <v>112</v>
      </c>
      <c r="BU50" s="50" t="s">
        <v>111</v>
      </c>
      <c r="BV50" s="50" t="s">
        <v>112</v>
      </c>
      <c r="BW50" s="50" t="s">
        <v>112</v>
      </c>
      <c r="BX50" s="50" t="s">
        <v>111</v>
      </c>
      <c r="BY50" s="42">
        <f t="shared" si="2"/>
        <v>1</v>
      </c>
      <c r="BZ50" s="51" t="s">
        <v>112</v>
      </c>
      <c r="CA50" s="44" t="s">
        <v>193</v>
      </c>
      <c r="CB50" s="44" t="str">
        <f t="shared" si="1"/>
        <v>NT-&gt;LC</v>
      </c>
      <c r="CC50" s="53"/>
      <c r="CD50" s="52" t="s">
        <v>555</v>
      </c>
      <c r="CE50" s="52" t="s">
        <v>133</v>
      </c>
      <c r="CF50" s="52" t="s">
        <v>134</v>
      </c>
      <c r="CG50" s="52" t="s">
        <v>118</v>
      </c>
      <c r="CH50" s="62"/>
      <c r="CJ50" s="53"/>
      <c r="CK50" s="53"/>
      <c r="CL50" s="53"/>
    </row>
    <row r="51">
      <c r="A51" s="42" t="s">
        <v>556</v>
      </c>
      <c r="B51" s="43" t="s">
        <v>557</v>
      </c>
      <c r="C51" s="44" t="s">
        <v>90</v>
      </c>
      <c r="D51" s="45"/>
      <c r="E51" s="42" t="s">
        <v>121</v>
      </c>
      <c r="F51" s="46">
        <v>5.6</v>
      </c>
      <c r="G51" s="44" t="s">
        <v>100</v>
      </c>
      <c r="H51" s="44" t="s">
        <v>91</v>
      </c>
      <c r="I51" s="61"/>
      <c r="J51" s="73"/>
      <c r="K51" s="72"/>
      <c r="L51" s="72" t="s">
        <v>91</v>
      </c>
      <c r="M51" s="72" t="s">
        <v>91</v>
      </c>
      <c r="N51" s="44"/>
      <c r="O51" s="44" t="s">
        <v>90</v>
      </c>
      <c r="P51" s="44"/>
      <c r="Q51" s="44"/>
      <c r="R51" s="42" t="s">
        <v>558</v>
      </c>
      <c r="S51" s="46">
        <v>2149.0</v>
      </c>
      <c r="T51" s="46">
        <v>21287.0</v>
      </c>
      <c r="U51" s="44">
        <v>9628.99999999909</v>
      </c>
      <c r="V51" s="42" t="s">
        <v>125</v>
      </c>
      <c r="W51" s="44"/>
      <c r="X51" s="44"/>
      <c r="Y51" s="44">
        <v>1241.0</v>
      </c>
      <c r="Z51" s="44">
        <v>20849.0</v>
      </c>
      <c r="AA51" s="44"/>
      <c r="AB51" s="42" t="s">
        <v>104</v>
      </c>
      <c r="AC51" s="44"/>
      <c r="AD51" s="44"/>
      <c r="AE51" s="44"/>
      <c r="AF51" s="44"/>
      <c r="AG51" s="44"/>
      <c r="AH51" s="42"/>
      <c r="AI51" s="42"/>
      <c r="AJ51" s="42"/>
      <c r="AK51" s="44"/>
      <c r="AL51" s="44"/>
      <c r="AM51" s="42"/>
      <c r="AN51" s="44"/>
      <c r="AO51" s="44"/>
      <c r="AP51" s="44"/>
      <c r="AQ51" s="42"/>
      <c r="AR51" s="44"/>
      <c r="AS51" s="42" t="s">
        <v>558</v>
      </c>
      <c r="AT51" s="42"/>
      <c r="AU51" s="42"/>
      <c r="AV51" s="42"/>
      <c r="AW51" s="44"/>
      <c r="AX51" s="44"/>
      <c r="AY51" s="44"/>
      <c r="AZ51" s="44"/>
      <c r="BA51" s="44"/>
      <c r="BB51" s="44"/>
      <c r="BC51" s="44"/>
      <c r="BD51" s="44"/>
      <c r="BE51" s="73">
        <v>6001.0</v>
      </c>
      <c r="BF51" s="44" t="s">
        <v>92</v>
      </c>
      <c r="BG51" s="72" t="s">
        <v>559</v>
      </c>
      <c r="BH51" s="44"/>
      <c r="BI51" s="44"/>
      <c r="BJ51" s="44"/>
      <c r="BK51" s="44"/>
      <c r="BL51" s="49">
        <v>5.0</v>
      </c>
      <c r="BM51" s="44" t="s">
        <v>91</v>
      </c>
      <c r="BN51" s="44" t="s">
        <v>92</v>
      </c>
      <c r="BO51" s="44"/>
      <c r="BP51" s="44">
        <v>1.0</v>
      </c>
      <c r="BQ51" s="42" t="s">
        <v>560</v>
      </c>
      <c r="BR51" s="44" t="s">
        <v>110</v>
      </c>
      <c r="BS51" s="42" t="s">
        <v>528</v>
      </c>
      <c r="BT51" s="50" t="s">
        <v>111</v>
      </c>
      <c r="BU51" s="50" t="s">
        <v>111</v>
      </c>
      <c r="BV51" s="50" t="s">
        <v>111</v>
      </c>
      <c r="BW51" s="50" t="s">
        <v>112</v>
      </c>
      <c r="BX51" s="50" t="s">
        <v>111</v>
      </c>
      <c r="BY51" s="42">
        <f t="shared" si="2"/>
        <v>1</v>
      </c>
      <c r="BZ51" s="51" t="s">
        <v>112</v>
      </c>
      <c r="CA51" s="44" t="s">
        <v>112</v>
      </c>
      <c r="CB51" s="44" t="str">
        <f t="shared" si="1"/>
        <v>維持LC</v>
      </c>
      <c r="CC51" s="52"/>
      <c r="CD51" s="52" t="s">
        <v>561</v>
      </c>
      <c r="CE51" s="52" t="s">
        <v>133</v>
      </c>
      <c r="CF51" s="52" t="s">
        <v>134</v>
      </c>
      <c r="CG51" s="52" t="s">
        <v>118</v>
      </c>
      <c r="CH51" s="62"/>
      <c r="CJ51" s="53"/>
      <c r="CK51" s="53"/>
      <c r="CL51" s="53"/>
    </row>
    <row r="52">
      <c r="A52" s="42" t="s">
        <v>562</v>
      </c>
      <c r="B52" s="43" t="s">
        <v>563</v>
      </c>
      <c r="C52" s="44" t="s">
        <v>90</v>
      </c>
      <c r="D52" s="45"/>
      <c r="E52" s="44" t="s">
        <v>121</v>
      </c>
      <c r="F52" s="46">
        <v>9.0</v>
      </c>
      <c r="G52" s="44" t="s">
        <v>100</v>
      </c>
      <c r="H52" s="44" t="s">
        <v>91</v>
      </c>
      <c r="I52" s="71" t="s">
        <v>564</v>
      </c>
      <c r="J52" s="73">
        <v>10.0</v>
      </c>
      <c r="K52" s="44" t="s">
        <v>100</v>
      </c>
      <c r="L52" s="44" t="s">
        <v>90</v>
      </c>
      <c r="M52" s="44" t="s">
        <v>90</v>
      </c>
      <c r="N52" s="44"/>
      <c r="O52" s="44" t="s">
        <v>565</v>
      </c>
      <c r="P52" s="44"/>
      <c r="Q52" s="44" t="s">
        <v>91</v>
      </c>
      <c r="R52" s="74" t="s">
        <v>566</v>
      </c>
      <c r="S52" s="48">
        <v>1009.0</v>
      </c>
      <c r="T52" s="46">
        <v>20681.0</v>
      </c>
      <c r="U52" s="44">
        <v>6120.99999999841</v>
      </c>
      <c r="V52" s="42" t="s">
        <v>125</v>
      </c>
      <c r="W52" s="44"/>
      <c r="X52" s="44"/>
      <c r="Y52" s="44">
        <v>522.0</v>
      </c>
      <c r="Z52" s="44">
        <v>20106.0</v>
      </c>
      <c r="AA52" s="44"/>
      <c r="AB52" s="42" t="s">
        <v>104</v>
      </c>
      <c r="AC52" s="44"/>
      <c r="AD52" s="44"/>
      <c r="AE52" s="44"/>
      <c r="AF52" s="44"/>
      <c r="AG52" s="44"/>
      <c r="AH52" s="42"/>
      <c r="AI52" s="42"/>
      <c r="AJ52" s="42"/>
      <c r="AK52" s="44"/>
      <c r="AL52" s="44"/>
      <c r="AM52" s="42"/>
      <c r="AN52" s="44"/>
      <c r="AO52" s="44"/>
      <c r="AP52" s="44"/>
      <c r="AQ52" s="42" t="s">
        <v>92</v>
      </c>
      <c r="AR52" s="44"/>
      <c r="AS52" s="42" t="s">
        <v>567</v>
      </c>
      <c r="AT52" s="42"/>
      <c r="AU52" s="42"/>
      <c r="AV52" s="42"/>
      <c r="AW52" s="44"/>
      <c r="AX52" s="44"/>
      <c r="AY52" s="44"/>
      <c r="AZ52" s="44"/>
      <c r="BA52" s="44"/>
      <c r="BB52" s="44"/>
      <c r="BC52" s="44"/>
      <c r="BD52" s="44"/>
      <c r="BE52" s="46">
        <v>3000.0</v>
      </c>
      <c r="BF52" s="44" t="s">
        <v>92</v>
      </c>
      <c r="BG52" s="72" t="s">
        <v>568</v>
      </c>
      <c r="BH52" s="44"/>
      <c r="BI52" s="44"/>
      <c r="BJ52" s="44"/>
      <c r="BK52" s="44"/>
      <c r="BL52" s="49">
        <v>4.0</v>
      </c>
      <c r="BM52" s="44" t="s">
        <v>91</v>
      </c>
      <c r="BN52" s="44" t="s">
        <v>90</v>
      </c>
      <c r="BO52" s="44"/>
      <c r="BP52" s="44">
        <v>1.0</v>
      </c>
      <c r="BQ52" s="42" t="s">
        <v>569</v>
      </c>
      <c r="BR52" s="44" t="s">
        <v>110</v>
      </c>
      <c r="BS52" s="42" t="s">
        <v>528</v>
      </c>
      <c r="BT52" s="50" t="s">
        <v>112</v>
      </c>
      <c r="BU52" s="50" t="s">
        <v>111</v>
      </c>
      <c r="BV52" s="50" t="s">
        <v>112</v>
      </c>
      <c r="BW52" s="50" t="s">
        <v>112</v>
      </c>
      <c r="BX52" s="50" t="s">
        <v>111</v>
      </c>
      <c r="BY52" s="42">
        <f t="shared" si="2"/>
        <v>1</v>
      </c>
      <c r="BZ52" s="51" t="s">
        <v>112</v>
      </c>
      <c r="CA52" s="44" t="s">
        <v>112</v>
      </c>
      <c r="CB52" s="44" t="str">
        <f t="shared" si="1"/>
        <v>維持LC</v>
      </c>
      <c r="CC52" s="53"/>
      <c r="CD52" s="52" t="s">
        <v>570</v>
      </c>
      <c r="CE52" s="52" t="s">
        <v>133</v>
      </c>
      <c r="CF52" s="52" t="s">
        <v>571</v>
      </c>
      <c r="CG52" s="39"/>
      <c r="CH52" s="62"/>
      <c r="CI52" s="53"/>
      <c r="CJ52" s="53"/>
      <c r="CK52" s="53"/>
      <c r="CL52" s="53"/>
    </row>
    <row r="53">
      <c r="A53" s="42" t="s">
        <v>572</v>
      </c>
      <c r="B53" s="43" t="s">
        <v>573</v>
      </c>
      <c r="C53" s="44" t="s">
        <v>90</v>
      </c>
      <c r="D53" s="45"/>
      <c r="E53" s="44" t="s">
        <v>121</v>
      </c>
      <c r="F53" s="46">
        <v>5.2</v>
      </c>
      <c r="G53" s="44" t="s">
        <v>100</v>
      </c>
      <c r="H53" s="44" t="s">
        <v>91</v>
      </c>
      <c r="I53" s="61" t="s">
        <v>122</v>
      </c>
      <c r="J53" s="73">
        <v>9.0</v>
      </c>
      <c r="K53" s="72" t="s">
        <v>100</v>
      </c>
      <c r="L53" s="72" t="s">
        <v>91</v>
      </c>
      <c r="M53" s="72" t="s">
        <v>91</v>
      </c>
      <c r="N53" s="72"/>
      <c r="O53" s="44" t="s">
        <v>90</v>
      </c>
      <c r="P53" s="44"/>
      <c r="Q53" s="44"/>
      <c r="R53" s="42" t="s">
        <v>574</v>
      </c>
      <c r="S53" s="48">
        <v>909.0</v>
      </c>
      <c r="T53" s="46">
        <v>21249.0</v>
      </c>
      <c r="U53" s="44">
        <v>3377.00000000021</v>
      </c>
      <c r="V53" s="42" t="s">
        <v>125</v>
      </c>
      <c r="W53" s="44"/>
      <c r="X53" s="44"/>
      <c r="Y53" s="44">
        <v>522.0</v>
      </c>
      <c r="Z53" s="44">
        <v>20847.0</v>
      </c>
      <c r="AA53" s="44"/>
      <c r="AB53" s="42" t="s">
        <v>104</v>
      </c>
      <c r="AC53" s="44"/>
      <c r="AD53" s="44"/>
      <c r="AE53" s="44"/>
      <c r="AF53" s="44"/>
      <c r="AG53" s="44"/>
      <c r="AH53" s="42"/>
      <c r="AI53" s="42"/>
      <c r="AJ53" s="42"/>
      <c r="AK53" s="44"/>
      <c r="AL53" s="44"/>
      <c r="AM53" s="42"/>
      <c r="AN53" s="44"/>
      <c r="AO53" s="44"/>
      <c r="AP53" s="44"/>
      <c r="AQ53" s="42" t="s">
        <v>91</v>
      </c>
      <c r="AR53" s="44"/>
      <c r="AS53" s="42" t="s">
        <v>575</v>
      </c>
      <c r="AT53" s="42"/>
      <c r="AU53" s="42"/>
      <c r="AV53" s="42"/>
      <c r="AW53" s="44"/>
      <c r="AX53" s="44"/>
      <c r="AY53" s="44"/>
      <c r="AZ53" s="44"/>
      <c r="BA53" s="44"/>
      <c r="BB53" s="44"/>
      <c r="BC53" s="44"/>
      <c r="BD53" s="44"/>
      <c r="BE53" s="46">
        <v>3000.0</v>
      </c>
      <c r="BF53" s="44" t="s">
        <v>93</v>
      </c>
      <c r="BG53" s="72" t="s">
        <v>576</v>
      </c>
      <c r="BH53" s="44"/>
      <c r="BI53" s="44"/>
      <c r="BJ53" s="44"/>
      <c r="BK53" s="44"/>
      <c r="BL53" s="51">
        <v>2.0</v>
      </c>
      <c r="BM53" s="44" t="s">
        <v>91</v>
      </c>
      <c r="BN53" s="42" t="s">
        <v>92</v>
      </c>
      <c r="BO53" s="44"/>
      <c r="BP53" s="44"/>
      <c r="BQ53" s="42" t="s">
        <v>577</v>
      </c>
      <c r="BR53" s="44" t="s">
        <v>110</v>
      </c>
      <c r="BS53" s="42" t="s">
        <v>528</v>
      </c>
      <c r="BT53" s="50" t="s">
        <v>112</v>
      </c>
      <c r="BU53" s="50" t="s">
        <v>111</v>
      </c>
      <c r="BV53" s="50" t="s">
        <v>112</v>
      </c>
      <c r="BW53" s="50" t="s">
        <v>112</v>
      </c>
      <c r="BX53" s="50" t="s">
        <v>111</v>
      </c>
      <c r="BY53" s="42"/>
      <c r="BZ53" s="51" t="s">
        <v>112</v>
      </c>
      <c r="CA53" s="44" t="s">
        <v>112</v>
      </c>
      <c r="CB53" s="44" t="str">
        <f t="shared" si="1"/>
        <v>維持LC</v>
      </c>
      <c r="CC53" s="53"/>
      <c r="CD53" s="52" t="s">
        <v>578</v>
      </c>
      <c r="CE53" s="52" t="s">
        <v>133</v>
      </c>
      <c r="CF53" s="52" t="s">
        <v>579</v>
      </c>
      <c r="CG53" s="52" t="s">
        <v>143</v>
      </c>
      <c r="CH53" s="52" t="s">
        <v>580</v>
      </c>
      <c r="CI53" s="52" t="s">
        <v>134</v>
      </c>
      <c r="CK53" s="39"/>
      <c r="CL53" s="39"/>
    </row>
    <row r="54">
      <c r="A54" s="42" t="s">
        <v>581</v>
      </c>
      <c r="B54" s="43" t="s">
        <v>582</v>
      </c>
      <c r="C54" s="44" t="s">
        <v>90</v>
      </c>
      <c r="D54" s="45"/>
      <c r="E54" s="44" t="s">
        <v>121</v>
      </c>
      <c r="F54" s="46">
        <v>5.8</v>
      </c>
      <c r="G54" s="44" t="s">
        <v>100</v>
      </c>
      <c r="H54" s="44" t="s">
        <v>91</v>
      </c>
      <c r="I54" s="61" t="s">
        <v>122</v>
      </c>
      <c r="J54" s="73">
        <v>9.0</v>
      </c>
      <c r="K54" s="72" t="s">
        <v>100</v>
      </c>
      <c r="L54" s="72" t="s">
        <v>91</v>
      </c>
      <c r="M54" s="72" t="s">
        <v>91</v>
      </c>
      <c r="N54" s="44"/>
      <c r="O54" s="44" t="s">
        <v>90</v>
      </c>
      <c r="P54" s="72"/>
      <c r="Q54" s="44" t="s">
        <v>91</v>
      </c>
      <c r="R54" s="42" t="s">
        <v>583</v>
      </c>
      <c r="S54" s="48">
        <v>843.0</v>
      </c>
      <c r="T54" s="46">
        <v>21283.0</v>
      </c>
      <c r="U54" s="44">
        <v>2757.99999999896</v>
      </c>
      <c r="V54" s="42" t="s">
        <v>125</v>
      </c>
      <c r="W54" s="44"/>
      <c r="X54" s="44"/>
      <c r="Y54" s="44">
        <v>539.0</v>
      </c>
      <c r="Z54" s="44">
        <v>19348.0</v>
      </c>
      <c r="AA54" s="44"/>
      <c r="AB54" s="42" t="s">
        <v>104</v>
      </c>
      <c r="AC54" s="44"/>
      <c r="AD54" s="44"/>
      <c r="AE54" s="44"/>
      <c r="AF54" s="44"/>
      <c r="AG54" s="44"/>
      <c r="AH54" s="42"/>
      <c r="AI54" s="42"/>
      <c r="AJ54" s="42"/>
      <c r="AK54" s="44"/>
      <c r="AL54" s="44"/>
      <c r="AM54" s="42"/>
      <c r="AN54" s="44"/>
      <c r="AO54" s="44"/>
      <c r="AP54" s="44"/>
      <c r="AQ54" s="42" t="s">
        <v>91</v>
      </c>
      <c r="AR54" s="44"/>
      <c r="AS54" s="42" t="s">
        <v>584</v>
      </c>
      <c r="AT54" s="42"/>
      <c r="AU54" s="42"/>
      <c r="AV54" s="42"/>
      <c r="AW54" s="44"/>
      <c r="AX54" s="44"/>
      <c r="AY54" s="44"/>
      <c r="AZ54" s="44"/>
      <c r="BA54" s="44"/>
      <c r="BB54" s="44"/>
      <c r="BC54" s="44"/>
      <c r="BD54" s="44"/>
      <c r="BE54" s="46">
        <v>3000.0</v>
      </c>
      <c r="BF54" s="44" t="s">
        <v>92</v>
      </c>
      <c r="BG54" s="72" t="s">
        <v>585</v>
      </c>
      <c r="BH54" s="44"/>
      <c r="BI54" s="44"/>
      <c r="BJ54" s="44"/>
      <c r="BK54" s="44"/>
      <c r="BL54" s="49">
        <v>5.0</v>
      </c>
      <c r="BM54" s="44" t="s">
        <v>91</v>
      </c>
      <c r="BN54" s="44" t="s">
        <v>90</v>
      </c>
      <c r="BO54" s="44"/>
      <c r="BP54" s="44">
        <v>1.0</v>
      </c>
      <c r="BQ54" s="42" t="s">
        <v>586</v>
      </c>
      <c r="BR54" s="44" t="s">
        <v>110</v>
      </c>
      <c r="BS54" s="42" t="s">
        <v>528</v>
      </c>
      <c r="BT54" s="50" t="s">
        <v>112</v>
      </c>
      <c r="BU54" s="50" t="s">
        <v>112</v>
      </c>
      <c r="BV54" s="50" t="s">
        <v>112</v>
      </c>
      <c r="BW54" s="50" t="s">
        <v>112</v>
      </c>
      <c r="BX54" s="50" t="s">
        <v>111</v>
      </c>
      <c r="BY54" s="42">
        <f>BP54</f>
        <v>1</v>
      </c>
      <c r="BZ54" s="51" t="s">
        <v>112</v>
      </c>
      <c r="CA54" s="44" t="s">
        <v>193</v>
      </c>
      <c r="CB54" s="44" t="str">
        <f t="shared" si="1"/>
        <v>NT-&gt;LC</v>
      </c>
      <c r="CC54" s="53"/>
      <c r="CD54" s="52" t="s">
        <v>587</v>
      </c>
      <c r="CE54" s="52" t="s">
        <v>133</v>
      </c>
      <c r="CF54" s="52" t="s">
        <v>143</v>
      </c>
      <c r="CG54" s="52" t="s">
        <v>588</v>
      </c>
      <c r="CH54" s="52" t="s">
        <v>589</v>
      </c>
      <c r="CI54" s="52" t="s">
        <v>134</v>
      </c>
      <c r="CJ54" s="53"/>
      <c r="CK54" s="53"/>
      <c r="CL54" s="53"/>
    </row>
    <row r="55">
      <c r="A55" s="42" t="s">
        <v>590</v>
      </c>
      <c r="B55" s="43" t="s">
        <v>591</v>
      </c>
      <c r="C55" s="44" t="s">
        <v>90</v>
      </c>
      <c r="D55" s="45"/>
      <c r="E55" s="44" t="s">
        <v>99</v>
      </c>
      <c r="F55" s="46">
        <v>5.0</v>
      </c>
      <c r="G55" s="44" t="s">
        <v>100</v>
      </c>
      <c r="H55" s="44" t="s">
        <v>91</v>
      </c>
      <c r="I55" s="71" t="s">
        <v>592</v>
      </c>
      <c r="J55" s="73">
        <v>9.0</v>
      </c>
      <c r="K55" s="44" t="s">
        <v>100</v>
      </c>
      <c r="L55" s="72" t="s">
        <v>91</v>
      </c>
      <c r="M55" s="44" t="s">
        <v>91</v>
      </c>
      <c r="N55" s="44"/>
      <c r="O55" s="44" t="s">
        <v>593</v>
      </c>
      <c r="P55" s="44"/>
      <c r="Q55" s="44"/>
      <c r="R55" s="72" t="s">
        <v>594</v>
      </c>
      <c r="S55" s="46">
        <v>2788.0</v>
      </c>
      <c r="T55" s="46">
        <v>21399.0</v>
      </c>
      <c r="U55" s="44">
        <v>6643.99999999951</v>
      </c>
      <c r="V55" s="42" t="s">
        <v>125</v>
      </c>
      <c r="W55" s="44"/>
      <c r="X55" s="44"/>
      <c r="Y55" s="44">
        <v>1672.0</v>
      </c>
      <c r="Z55" s="44">
        <v>21305.0</v>
      </c>
      <c r="AA55" s="44"/>
      <c r="AB55" s="42" t="s">
        <v>104</v>
      </c>
      <c r="AC55" s="44"/>
      <c r="AD55" s="44"/>
      <c r="AE55" s="44"/>
      <c r="AF55" s="44"/>
      <c r="AG55" s="44"/>
      <c r="AH55" s="42"/>
      <c r="AI55" s="42"/>
      <c r="AJ55" s="42"/>
      <c r="AK55" s="44"/>
      <c r="AL55" s="44"/>
      <c r="AM55" s="42"/>
      <c r="AN55" s="44"/>
      <c r="AO55" s="44"/>
      <c r="AP55" s="44"/>
      <c r="AQ55" s="42" t="s">
        <v>92</v>
      </c>
      <c r="AR55" s="44"/>
      <c r="AS55" s="42" t="s">
        <v>595</v>
      </c>
      <c r="AT55" s="42"/>
      <c r="AU55" s="42"/>
      <c r="AV55" s="42"/>
      <c r="AW55" s="44"/>
      <c r="AX55" s="44"/>
      <c r="AY55" s="44"/>
      <c r="AZ55" s="44"/>
      <c r="BA55" s="44"/>
      <c r="BB55" s="44"/>
      <c r="BC55" s="72"/>
      <c r="BD55" s="72"/>
      <c r="BE55" s="46">
        <v>25000.0</v>
      </c>
      <c r="BF55" s="44" t="s">
        <v>92</v>
      </c>
      <c r="BG55" s="72" t="s">
        <v>596</v>
      </c>
      <c r="BH55" s="44"/>
      <c r="BI55" s="44"/>
      <c r="BJ55" s="44"/>
      <c r="BK55" s="44"/>
      <c r="BL55" s="49">
        <v>5.0</v>
      </c>
      <c r="BM55" s="44" t="s">
        <v>91</v>
      </c>
      <c r="BN55" s="44" t="s">
        <v>92</v>
      </c>
      <c r="BO55" s="44"/>
      <c r="BP55" s="44">
        <v>1.0</v>
      </c>
      <c r="BQ55" s="42" t="s">
        <v>597</v>
      </c>
      <c r="BR55" s="44" t="s">
        <v>110</v>
      </c>
      <c r="BS55" s="42" t="s">
        <v>528</v>
      </c>
      <c r="BT55" s="50" t="s">
        <v>112</v>
      </c>
      <c r="BU55" s="50" t="s">
        <v>111</v>
      </c>
      <c r="BV55" s="50" t="s">
        <v>112</v>
      </c>
      <c r="BW55" s="50" t="s">
        <v>112</v>
      </c>
      <c r="BX55" s="50" t="s">
        <v>111</v>
      </c>
      <c r="BY55" s="42">
        <v>1.0</v>
      </c>
      <c r="BZ55" s="51" t="s">
        <v>112</v>
      </c>
      <c r="CA55" s="44" t="s">
        <v>112</v>
      </c>
      <c r="CB55" s="44" t="str">
        <f t="shared" si="1"/>
        <v>維持LC</v>
      </c>
      <c r="CC55" s="53"/>
      <c r="CD55" s="52" t="s">
        <v>598</v>
      </c>
      <c r="CE55" s="52" t="s">
        <v>133</v>
      </c>
      <c r="CF55" s="52" t="s">
        <v>143</v>
      </c>
      <c r="CG55" s="52" t="s">
        <v>580</v>
      </c>
      <c r="CH55" s="52" t="s">
        <v>118</v>
      </c>
      <c r="CI55" s="52" t="s">
        <v>134</v>
      </c>
      <c r="CK55" s="53"/>
      <c r="CL55" s="53"/>
    </row>
    <row r="56">
      <c r="A56" s="42" t="s">
        <v>599</v>
      </c>
      <c r="B56" s="43" t="s">
        <v>600</v>
      </c>
      <c r="C56" s="42" t="s">
        <v>90</v>
      </c>
      <c r="D56" s="43"/>
      <c r="E56" s="42" t="s">
        <v>91</v>
      </c>
      <c r="F56" s="48">
        <v>5.0</v>
      </c>
      <c r="G56" s="42" t="s">
        <v>100</v>
      </c>
      <c r="H56" s="44"/>
      <c r="I56" s="61"/>
      <c r="J56" s="44"/>
      <c r="K56" s="44"/>
      <c r="L56" s="44"/>
      <c r="M56" s="44"/>
      <c r="N56" s="44"/>
      <c r="O56" s="72" t="s">
        <v>111</v>
      </c>
      <c r="P56" s="44"/>
      <c r="Q56" s="44"/>
      <c r="R56" s="72" t="s">
        <v>601</v>
      </c>
      <c r="S56" s="48">
        <v>36.0</v>
      </c>
      <c r="T56" s="46"/>
      <c r="U56" s="46"/>
      <c r="V56" s="64"/>
      <c r="W56" s="44"/>
      <c r="X56" s="42" t="s">
        <v>602</v>
      </c>
      <c r="Y56" s="44">
        <v>40.0</v>
      </c>
      <c r="Z56" s="44"/>
      <c r="AA56" s="44"/>
      <c r="AB56" s="64" t="s">
        <v>603</v>
      </c>
      <c r="AC56" s="44"/>
      <c r="AD56" s="44"/>
      <c r="AE56" s="44"/>
      <c r="AF56" s="44"/>
      <c r="AG56" s="44"/>
      <c r="AH56" s="44"/>
      <c r="AI56" s="44"/>
      <c r="AJ56" s="44"/>
      <c r="AK56" s="44"/>
      <c r="AL56" s="44"/>
      <c r="AM56" s="44"/>
      <c r="AN56" s="44"/>
      <c r="AO56" s="44"/>
      <c r="AP56" s="44"/>
      <c r="AQ56" s="44"/>
      <c r="AR56" s="44"/>
      <c r="AS56" s="42" t="s">
        <v>604</v>
      </c>
      <c r="AT56" s="42"/>
      <c r="AU56" s="42"/>
      <c r="AV56" s="42"/>
      <c r="AW56" s="44"/>
      <c r="AX56" s="44"/>
      <c r="AY56" s="44"/>
      <c r="AZ56" s="44"/>
      <c r="BA56" s="44"/>
      <c r="BB56" s="44"/>
      <c r="BC56" s="44"/>
      <c r="BD56" s="44"/>
      <c r="BE56" s="46"/>
      <c r="BF56" s="44"/>
      <c r="BG56" s="72" t="s">
        <v>605</v>
      </c>
      <c r="BH56" s="44"/>
      <c r="BI56" s="44"/>
      <c r="BJ56" s="44"/>
      <c r="BK56" s="44"/>
      <c r="BL56" s="51">
        <v>5.0</v>
      </c>
      <c r="BM56" s="42" t="s">
        <v>90</v>
      </c>
      <c r="BN56" s="44"/>
      <c r="BO56" s="44"/>
      <c r="BP56" s="42">
        <v>1.0</v>
      </c>
      <c r="BQ56" s="42" t="s">
        <v>606</v>
      </c>
      <c r="BR56" s="42" t="s">
        <v>110</v>
      </c>
      <c r="BS56" s="42" t="s">
        <v>528</v>
      </c>
      <c r="BT56" s="50" t="s">
        <v>111</v>
      </c>
      <c r="BU56" s="50" t="s">
        <v>111</v>
      </c>
      <c r="BV56" s="50" t="s">
        <v>111</v>
      </c>
      <c r="BW56" s="50" t="s">
        <v>111</v>
      </c>
      <c r="BX56" s="50" t="s">
        <v>111</v>
      </c>
      <c r="BY56" s="42">
        <v>1.0</v>
      </c>
      <c r="BZ56" s="51" t="s">
        <v>373</v>
      </c>
      <c r="CA56" s="42" t="s">
        <v>372</v>
      </c>
      <c r="CB56" s="44" t="str">
        <f t="shared" si="1"/>
        <v>NA-&gt;DD</v>
      </c>
      <c r="CC56" s="53"/>
      <c r="CD56" s="52" t="s">
        <v>607</v>
      </c>
      <c r="CE56" s="53"/>
      <c r="CF56" s="53"/>
      <c r="CG56" s="53"/>
      <c r="CH56" s="53"/>
      <c r="CI56" s="53"/>
      <c r="CJ56" s="53"/>
      <c r="CK56" s="53"/>
      <c r="CL56" s="53"/>
    </row>
    <row r="57">
      <c r="A57" s="42" t="s">
        <v>608</v>
      </c>
      <c r="B57" s="43" t="s">
        <v>609</v>
      </c>
      <c r="C57" s="44" t="s">
        <v>90</v>
      </c>
      <c r="D57" s="45"/>
      <c r="E57" s="44" t="s">
        <v>99</v>
      </c>
      <c r="F57" s="46">
        <v>5.0</v>
      </c>
      <c r="G57" s="44" t="s">
        <v>100</v>
      </c>
      <c r="H57" s="44" t="s">
        <v>91</v>
      </c>
      <c r="I57" s="61" t="s">
        <v>122</v>
      </c>
      <c r="J57" s="73">
        <v>9.0</v>
      </c>
      <c r="K57" s="72" t="s">
        <v>100</v>
      </c>
      <c r="L57" s="72" t="s">
        <v>91</v>
      </c>
      <c r="M57" s="72" t="s">
        <v>91</v>
      </c>
      <c r="N57" s="44"/>
      <c r="O57" s="44"/>
      <c r="P57" s="44"/>
      <c r="Q57" s="44"/>
      <c r="R57" s="42" t="s">
        <v>610</v>
      </c>
      <c r="S57" s="46">
        <v>4841.0</v>
      </c>
      <c r="T57" s="46">
        <v>19956.0</v>
      </c>
      <c r="U57" s="44">
        <v>14155.9999999967</v>
      </c>
      <c r="V57" s="42" t="s">
        <v>125</v>
      </c>
      <c r="W57" s="44"/>
      <c r="X57" s="44"/>
      <c r="Y57" s="44">
        <v>2809.0</v>
      </c>
      <c r="Z57" s="44">
        <v>21221.0</v>
      </c>
      <c r="AA57" s="44"/>
      <c r="AB57" s="42" t="s">
        <v>104</v>
      </c>
      <c r="AC57" s="44"/>
      <c r="AD57" s="44"/>
      <c r="AE57" s="44"/>
      <c r="AF57" s="44"/>
      <c r="AG57" s="44"/>
      <c r="AH57" s="42"/>
      <c r="AI57" s="42"/>
      <c r="AJ57" s="42"/>
      <c r="AK57" s="44"/>
      <c r="AL57" s="44"/>
      <c r="AM57" s="42"/>
      <c r="AN57" s="44"/>
      <c r="AO57" s="44"/>
      <c r="AP57" s="44"/>
      <c r="AQ57" s="42" t="s">
        <v>91</v>
      </c>
      <c r="AR57" s="44"/>
      <c r="AS57" s="42" t="s">
        <v>611</v>
      </c>
      <c r="AT57" s="42"/>
      <c r="AU57" s="42"/>
      <c r="AV57" s="42"/>
      <c r="AW57" s="44"/>
      <c r="AX57" s="44"/>
      <c r="AY57" s="44"/>
      <c r="AZ57" s="44"/>
      <c r="BA57" s="44"/>
      <c r="BB57" s="44"/>
      <c r="BC57" s="44"/>
      <c r="BD57" s="44"/>
      <c r="BE57" s="46">
        <v>10001.0</v>
      </c>
      <c r="BF57" s="44" t="s">
        <v>93</v>
      </c>
      <c r="BG57" s="72" t="s">
        <v>612</v>
      </c>
      <c r="BH57" s="44"/>
      <c r="BI57" s="44"/>
      <c r="BJ57" s="44"/>
      <c r="BK57" s="44"/>
      <c r="BL57" s="49">
        <v>5.0</v>
      </c>
      <c r="BM57" s="44" t="s">
        <v>91</v>
      </c>
      <c r="BN57" s="44" t="s">
        <v>90</v>
      </c>
      <c r="BO57" s="44"/>
      <c r="BP57" s="44">
        <v>1.0</v>
      </c>
      <c r="BQ57" s="42" t="s">
        <v>613</v>
      </c>
      <c r="BR57" s="44" t="s">
        <v>110</v>
      </c>
      <c r="BS57" s="42" t="s">
        <v>528</v>
      </c>
      <c r="BT57" s="50" t="s">
        <v>112</v>
      </c>
      <c r="BU57" s="50" t="s">
        <v>111</v>
      </c>
      <c r="BV57" s="50" t="s">
        <v>112</v>
      </c>
      <c r="BW57" s="50" t="s">
        <v>112</v>
      </c>
      <c r="BX57" s="50" t="s">
        <v>111</v>
      </c>
      <c r="BY57" s="42">
        <f t="shared" ref="BY57:BY60" si="3">BP57</f>
        <v>1</v>
      </c>
      <c r="BZ57" s="51" t="s">
        <v>112</v>
      </c>
      <c r="CA57" s="44" t="s">
        <v>112</v>
      </c>
      <c r="CB57" s="44" t="str">
        <f t="shared" si="1"/>
        <v>維持LC</v>
      </c>
      <c r="CC57" s="53"/>
      <c r="CD57" s="52" t="s">
        <v>614</v>
      </c>
      <c r="CE57" s="52" t="s">
        <v>133</v>
      </c>
      <c r="CF57" s="52" t="s">
        <v>579</v>
      </c>
      <c r="CG57" s="52" t="s">
        <v>143</v>
      </c>
      <c r="CH57" s="52" t="s">
        <v>134</v>
      </c>
      <c r="CI57" s="52" t="s">
        <v>118</v>
      </c>
      <c r="CJ57" s="39"/>
      <c r="CK57" s="53"/>
      <c r="CL57" s="53"/>
    </row>
    <row r="58">
      <c r="A58" s="42" t="s">
        <v>615</v>
      </c>
      <c r="B58" s="43" t="s">
        <v>616</v>
      </c>
      <c r="C58" s="44" t="s">
        <v>90</v>
      </c>
      <c r="D58" s="45"/>
      <c r="E58" s="44" t="s">
        <v>99</v>
      </c>
      <c r="F58" s="46">
        <v>8.6</v>
      </c>
      <c r="G58" s="44" t="s">
        <v>100</v>
      </c>
      <c r="H58" s="44" t="s">
        <v>91</v>
      </c>
      <c r="I58" s="61" t="s">
        <v>122</v>
      </c>
      <c r="J58" s="73">
        <v>11.0</v>
      </c>
      <c r="K58" s="72" t="s">
        <v>100</v>
      </c>
      <c r="L58" s="72" t="s">
        <v>91</v>
      </c>
      <c r="M58" s="72" t="s">
        <v>91</v>
      </c>
      <c r="N58" s="44"/>
      <c r="O58" s="72" t="s">
        <v>617</v>
      </c>
      <c r="P58" s="44"/>
      <c r="Q58" s="44" t="s">
        <v>91</v>
      </c>
      <c r="R58" s="42" t="s">
        <v>618</v>
      </c>
      <c r="S58" s="46">
        <v>2076.0</v>
      </c>
      <c r="T58" s="46">
        <v>20822.0</v>
      </c>
      <c r="U58" s="44">
        <v>9811.99999999896</v>
      </c>
      <c r="V58" s="42" t="s">
        <v>125</v>
      </c>
      <c r="W58" s="44"/>
      <c r="X58" s="44"/>
      <c r="Y58" s="44">
        <v>933.0</v>
      </c>
      <c r="Z58" s="44">
        <v>20202.0</v>
      </c>
      <c r="AA58" s="44"/>
      <c r="AB58" s="42" t="s">
        <v>104</v>
      </c>
      <c r="AC58" s="44"/>
      <c r="AD58" s="44"/>
      <c r="AE58" s="44"/>
      <c r="AF58" s="44"/>
      <c r="AG58" s="44"/>
      <c r="AH58" s="42"/>
      <c r="AI58" s="42"/>
      <c r="AJ58" s="42"/>
      <c r="AK58" s="44"/>
      <c r="AL58" s="44"/>
      <c r="AM58" s="42"/>
      <c r="AN58" s="44"/>
      <c r="AO58" s="44"/>
      <c r="AP58" s="44"/>
      <c r="AQ58" s="42" t="s">
        <v>91</v>
      </c>
      <c r="AR58" s="44"/>
      <c r="AS58" s="42" t="s">
        <v>619</v>
      </c>
      <c r="AT58" s="42"/>
      <c r="AU58" s="42"/>
      <c r="AV58" s="42"/>
      <c r="AW58" s="44"/>
      <c r="AX58" s="44"/>
      <c r="AY58" s="44"/>
      <c r="AZ58" s="44"/>
      <c r="BA58" s="44"/>
      <c r="BB58" s="44"/>
      <c r="BC58" s="44"/>
      <c r="BD58" s="44"/>
      <c r="BE58" s="46">
        <v>10001.0</v>
      </c>
      <c r="BF58" s="44" t="s">
        <v>93</v>
      </c>
      <c r="BG58" s="72" t="s">
        <v>620</v>
      </c>
      <c r="BH58" s="44"/>
      <c r="BI58" s="44"/>
      <c r="BJ58" s="44"/>
      <c r="BK58" s="44"/>
      <c r="BL58" s="49">
        <v>5.0</v>
      </c>
      <c r="BM58" s="44" t="s">
        <v>91</v>
      </c>
      <c r="BN58" s="44" t="s">
        <v>91</v>
      </c>
      <c r="BO58" s="44"/>
      <c r="BP58" s="44">
        <v>1.0</v>
      </c>
      <c r="BQ58" s="42" t="s">
        <v>621</v>
      </c>
      <c r="BR58" s="44" t="s">
        <v>110</v>
      </c>
      <c r="BS58" s="42" t="s">
        <v>528</v>
      </c>
      <c r="BT58" s="50" t="s">
        <v>112</v>
      </c>
      <c r="BU58" s="50" t="s">
        <v>112</v>
      </c>
      <c r="BV58" s="50" t="s">
        <v>112</v>
      </c>
      <c r="BW58" s="50" t="s">
        <v>112</v>
      </c>
      <c r="BX58" s="50" t="s">
        <v>111</v>
      </c>
      <c r="BY58" s="42">
        <f t="shared" si="3"/>
        <v>1</v>
      </c>
      <c r="BZ58" s="51" t="s">
        <v>112</v>
      </c>
      <c r="CA58" s="44" t="s">
        <v>112</v>
      </c>
      <c r="CB58" s="44" t="str">
        <f t="shared" si="1"/>
        <v>維持LC</v>
      </c>
      <c r="CC58" s="53"/>
      <c r="CD58" s="52" t="s">
        <v>622</v>
      </c>
      <c r="CE58" s="52" t="s">
        <v>133</v>
      </c>
      <c r="CF58" s="52" t="s">
        <v>579</v>
      </c>
      <c r="CG58" s="52" t="s">
        <v>225</v>
      </c>
      <c r="CH58" s="52" t="s">
        <v>118</v>
      </c>
      <c r="CJ58" s="39"/>
      <c r="CK58" s="53"/>
      <c r="CL58" s="53"/>
    </row>
    <row r="59">
      <c r="A59" s="42" t="s">
        <v>623</v>
      </c>
      <c r="B59" s="43" t="s">
        <v>624</v>
      </c>
      <c r="C59" s="44" t="s">
        <v>90</v>
      </c>
      <c r="D59" s="45"/>
      <c r="E59" s="44" t="s">
        <v>91</v>
      </c>
      <c r="F59" s="48">
        <v>4.8</v>
      </c>
      <c r="G59" s="42" t="s">
        <v>100</v>
      </c>
      <c r="H59" s="44"/>
      <c r="I59" s="54" t="s">
        <v>625</v>
      </c>
      <c r="J59" s="42">
        <v>10.0</v>
      </c>
      <c r="K59" s="44" t="s">
        <v>100</v>
      </c>
      <c r="L59" s="42" t="s">
        <v>90</v>
      </c>
      <c r="M59" s="44" t="s">
        <v>90</v>
      </c>
      <c r="N59" s="44"/>
      <c r="O59" s="42" t="s">
        <v>626</v>
      </c>
      <c r="P59" s="42" t="s">
        <v>91</v>
      </c>
      <c r="Q59" s="44" t="s">
        <v>91</v>
      </c>
      <c r="R59" s="42" t="s">
        <v>627</v>
      </c>
      <c r="S59" s="48">
        <v>571.0</v>
      </c>
      <c r="T59" s="46">
        <v>19901.0</v>
      </c>
      <c r="U59" s="44">
        <v>6337.99999999643</v>
      </c>
      <c r="V59" s="42" t="s">
        <v>125</v>
      </c>
      <c r="W59" s="44"/>
      <c r="X59" s="44"/>
      <c r="Y59" s="44">
        <v>343.0</v>
      </c>
      <c r="Z59" s="44">
        <v>18763.0</v>
      </c>
      <c r="AA59" s="44"/>
      <c r="AB59" s="42" t="s">
        <v>104</v>
      </c>
      <c r="AC59" s="44"/>
      <c r="AD59" s="44"/>
      <c r="AE59" s="44"/>
      <c r="AF59" s="44"/>
      <c r="AG59" s="44"/>
      <c r="AH59" s="44" t="s">
        <v>92</v>
      </c>
      <c r="AI59" s="44" t="s">
        <v>90</v>
      </c>
      <c r="AJ59" s="44" t="s">
        <v>90</v>
      </c>
      <c r="AK59" s="42" t="s">
        <v>90</v>
      </c>
      <c r="AL59" s="42" t="s">
        <v>91</v>
      </c>
      <c r="AM59" s="42" t="s">
        <v>628</v>
      </c>
      <c r="AN59" s="42"/>
      <c r="AO59" s="44"/>
      <c r="AP59" s="44"/>
      <c r="AQ59" s="44" t="s">
        <v>92</v>
      </c>
      <c r="AR59" s="44"/>
      <c r="AS59" s="42" t="s">
        <v>629</v>
      </c>
      <c r="AT59" s="42"/>
      <c r="AU59" s="42"/>
      <c r="AV59" s="42"/>
      <c r="AW59" s="44"/>
      <c r="AX59" s="44"/>
      <c r="AY59" s="44"/>
      <c r="AZ59" s="44"/>
      <c r="BA59" s="44"/>
      <c r="BB59" s="44"/>
      <c r="BC59" s="42">
        <v>2603.0</v>
      </c>
      <c r="BD59" s="42">
        <v>3000.0</v>
      </c>
      <c r="BE59" s="48">
        <v>2603.0</v>
      </c>
      <c r="BF59" s="42" t="s">
        <v>91</v>
      </c>
      <c r="BG59" s="42" t="s">
        <v>630</v>
      </c>
      <c r="BH59" s="44"/>
      <c r="BI59" s="44"/>
      <c r="BJ59" s="44"/>
      <c r="BK59" s="44"/>
      <c r="BL59" s="49">
        <v>5.0</v>
      </c>
      <c r="BM59" s="44" t="s">
        <v>91</v>
      </c>
      <c r="BN59" s="44" t="s">
        <v>90</v>
      </c>
      <c r="BO59" s="44"/>
      <c r="BP59" s="44"/>
      <c r="BQ59" s="42" t="s">
        <v>631</v>
      </c>
      <c r="BR59" s="44" t="s">
        <v>110</v>
      </c>
      <c r="BS59" s="42" t="s">
        <v>528</v>
      </c>
      <c r="BT59" s="50" t="s">
        <v>112</v>
      </c>
      <c r="BU59" s="50" t="s">
        <v>470</v>
      </c>
      <c r="BV59" s="50" t="s">
        <v>112</v>
      </c>
      <c r="BW59" s="50" t="s">
        <v>112</v>
      </c>
      <c r="BX59" s="50" t="s">
        <v>111</v>
      </c>
      <c r="BY59" s="42" t="str">
        <f t="shared" si="3"/>
        <v/>
      </c>
      <c r="BZ59" s="51" t="s">
        <v>193</v>
      </c>
      <c r="CA59" s="44" t="s">
        <v>114</v>
      </c>
      <c r="CB59" s="44" t="str">
        <f t="shared" si="1"/>
        <v>VU-&gt;NT</v>
      </c>
      <c r="CC59" s="52" t="s">
        <v>471</v>
      </c>
      <c r="CD59" s="52" t="s">
        <v>632</v>
      </c>
      <c r="CE59" s="52" t="s">
        <v>133</v>
      </c>
      <c r="CF59" s="52" t="s">
        <v>633</v>
      </c>
      <c r="CG59" s="52" t="s">
        <v>634</v>
      </c>
      <c r="CH59" s="39"/>
      <c r="CI59" s="53"/>
      <c r="CJ59" s="53"/>
      <c r="CK59" s="53"/>
      <c r="CL59" s="53"/>
    </row>
    <row r="60">
      <c r="A60" s="42" t="s">
        <v>635</v>
      </c>
      <c r="B60" s="43" t="s">
        <v>636</v>
      </c>
      <c r="C60" s="44" t="s">
        <v>90</v>
      </c>
      <c r="D60" s="45"/>
      <c r="E60" s="44" t="s">
        <v>121</v>
      </c>
      <c r="F60" s="46">
        <v>9.1</v>
      </c>
      <c r="G60" s="44" t="s">
        <v>100</v>
      </c>
      <c r="H60" s="44" t="s">
        <v>91</v>
      </c>
      <c r="I60" s="61"/>
      <c r="J60" s="44"/>
      <c r="K60" s="44"/>
      <c r="L60" s="44"/>
      <c r="M60" s="44"/>
      <c r="N60" s="44"/>
      <c r="O60" s="44" t="s">
        <v>637</v>
      </c>
      <c r="P60" s="44"/>
      <c r="Q60" s="44"/>
      <c r="R60" s="42" t="s">
        <v>638</v>
      </c>
      <c r="S60" s="48">
        <v>867.0</v>
      </c>
      <c r="T60" s="46">
        <v>21424.0</v>
      </c>
      <c r="U60" s="44">
        <v>1671.99999999927</v>
      </c>
      <c r="V60" s="42" t="s">
        <v>125</v>
      </c>
      <c r="W60" s="44"/>
      <c r="X60" s="44"/>
      <c r="Y60" s="44">
        <v>474.0</v>
      </c>
      <c r="Z60" s="44">
        <v>21181.0</v>
      </c>
      <c r="AA60" s="44"/>
      <c r="AB60" s="42" t="s">
        <v>104</v>
      </c>
      <c r="AC60" s="44"/>
      <c r="AD60" s="44"/>
      <c r="AE60" s="44"/>
      <c r="AF60" s="44"/>
      <c r="AG60" s="44"/>
      <c r="AH60" s="42"/>
      <c r="AI60" s="42"/>
      <c r="AJ60" s="42"/>
      <c r="AK60" s="44"/>
      <c r="AL60" s="44"/>
      <c r="AM60" s="42"/>
      <c r="AN60" s="44"/>
      <c r="AO60" s="44"/>
      <c r="AP60" s="44"/>
      <c r="AQ60" s="42" t="s">
        <v>91</v>
      </c>
      <c r="AR60" s="44"/>
      <c r="AS60" s="42" t="s">
        <v>639</v>
      </c>
      <c r="AT60" s="42"/>
      <c r="AU60" s="42"/>
      <c r="AV60" s="42"/>
      <c r="AW60" s="44"/>
      <c r="AX60" s="44"/>
      <c r="AY60" s="44"/>
      <c r="AZ60" s="44"/>
      <c r="BA60" s="44"/>
      <c r="BB60" s="44"/>
      <c r="BC60" s="44"/>
      <c r="BD60" s="44"/>
      <c r="BE60" s="73">
        <v>1001.0</v>
      </c>
      <c r="BF60" s="44" t="s">
        <v>93</v>
      </c>
      <c r="BG60" s="72" t="s">
        <v>640</v>
      </c>
      <c r="BH60" s="44"/>
      <c r="BI60" s="44"/>
      <c r="BJ60" s="44"/>
      <c r="BK60" s="44"/>
      <c r="BL60" s="49">
        <v>5.0</v>
      </c>
      <c r="BM60" s="44" t="s">
        <v>92</v>
      </c>
      <c r="BN60" s="44" t="s">
        <v>90</v>
      </c>
      <c r="BO60" s="44"/>
      <c r="BP60" s="44">
        <v>1.0</v>
      </c>
      <c r="BQ60" s="42" t="s">
        <v>641</v>
      </c>
      <c r="BR60" s="44" t="s">
        <v>110</v>
      </c>
      <c r="BS60" s="42" t="s">
        <v>528</v>
      </c>
      <c r="BT60" s="50" t="s">
        <v>111</v>
      </c>
      <c r="BU60" s="50" t="s">
        <v>111</v>
      </c>
      <c r="BV60" s="50" t="s">
        <v>111</v>
      </c>
      <c r="BW60" s="50" t="s">
        <v>385</v>
      </c>
      <c r="BX60" s="50" t="s">
        <v>111</v>
      </c>
      <c r="BY60" s="42">
        <f t="shared" si="3"/>
        <v>1</v>
      </c>
      <c r="BZ60" s="51" t="s">
        <v>112</v>
      </c>
      <c r="CA60" s="44" t="s">
        <v>112</v>
      </c>
      <c r="CB60" s="44" t="str">
        <f t="shared" si="1"/>
        <v>維持LC</v>
      </c>
      <c r="CC60" s="53"/>
      <c r="CD60" s="52" t="s">
        <v>642</v>
      </c>
      <c r="CE60" s="52" t="s">
        <v>579</v>
      </c>
      <c r="CF60" s="52" t="s">
        <v>133</v>
      </c>
      <c r="CG60" s="52" t="s">
        <v>134</v>
      </c>
      <c r="CH60" s="52" t="s">
        <v>118</v>
      </c>
      <c r="CK60" s="53"/>
      <c r="CL60" s="53"/>
    </row>
    <row r="61">
      <c r="A61" s="42" t="s">
        <v>643</v>
      </c>
      <c r="B61" s="43" t="s">
        <v>644</v>
      </c>
      <c r="C61" s="44" t="s">
        <v>90</v>
      </c>
      <c r="D61" s="45"/>
      <c r="E61" s="44" t="s">
        <v>121</v>
      </c>
      <c r="F61" s="46">
        <v>10.1</v>
      </c>
      <c r="G61" s="44" t="s">
        <v>100</v>
      </c>
      <c r="H61" s="44" t="s">
        <v>91</v>
      </c>
      <c r="I61" s="61"/>
      <c r="J61" s="44"/>
      <c r="K61" s="44"/>
      <c r="L61" s="44"/>
      <c r="M61" s="44"/>
      <c r="N61" s="44"/>
      <c r="O61" s="44"/>
      <c r="P61" s="44"/>
      <c r="Q61" s="44"/>
      <c r="R61" s="72" t="s">
        <v>645</v>
      </c>
      <c r="S61" s="48">
        <v>326.0</v>
      </c>
      <c r="T61" s="46">
        <v>20737.0</v>
      </c>
      <c r="U61" s="46"/>
      <c r="V61" s="64" t="s">
        <v>199</v>
      </c>
      <c r="W61" s="44"/>
      <c r="X61" s="44"/>
      <c r="Y61" s="44">
        <v>113.0</v>
      </c>
      <c r="Z61" s="44">
        <v>19053.0</v>
      </c>
      <c r="AA61" s="44"/>
      <c r="AB61" s="42" t="s">
        <v>104</v>
      </c>
      <c r="AC61" s="44"/>
      <c r="AD61" s="44"/>
      <c r="AE61" s="44"/>
      <c r="AF61" s="44"/>
      <c r="AG61" s="44"/>
      <c r="AH61" s="42"/>
      <c r="AI61" s="42"/>
      <c r="AJ61" s="42"/>
      <c r="AK61" s="44"/>
      <c r="AL61" s="44"/>
      <c r="AM61" s="42"/>
      <c r="AN61" s="44"/>
      <c r="AO61" s="44"/>
      <c r="AP61" s="44"/>
      <c r="AQ61" s="44" t="s">
        <v>91</v>
      </c>
      <c r="AR61" s="44"/>
      <c r="AS61" s="42" t="s">
        <v>646</v>
      </c>
      <c r="AT61" s="42"/>
      <c r="AU61" s="42"/>
      <c r="AV61" s="42"/>
      <c r="AW61" s="44"/>
      <c r="AX61" s="44"/>
      <c r="AY61" s="44"/>
      <c r="AZ61" s="44"/>
      <c r="BA61" s="44"/>
      <c r="BB61" s="44"/>
      <c r="BC61" s="44"/>
      <c r="BD61" s="73">
        <v>2500.0</v>
      </c>
      <c r="BE61" s="73">
        <v>251.0</v>
      </c>
      <c r="BF61" s="44" t="s">
        <v>93</v>
      </c>
      <c r="BG61" s="42" t="s">
        <v>647</v>
      </c>
      <c r="BH61" s="44"/>
      <c r="BI61" s="44"/>
      <c r="BJ61" s="44"/>
      <c r="BK61" s="44"/>
      <c r="BL61" s="49">
        <v>5.0</v>
      </c>
      <c r="BM61" s="44" t="s">
        <v>92</v>
      </c>
      <c r="BN61" s="44" t="s">
        <v>90</v>
      </c>
      <c r="BO61" s="44"/>
      <c r="BP61" s="42">
        <v>2.0</v>
      </c>
      <c r="BQ61" s="42" t="s">
        <v>648</v>
      </c>
      <c r="BR61" s="44" t="s">
        <v>110</v>
      </c>
      <c r="BS61" s="42" t="s">
        <v>528</v>
      </c>
      <c r="BT61" s="50" t="s">
        <v>111</v>
      </c>
      <c r="BU61" s="50" t="s">
        <v>111</v>
      </c>
      <c r="BV61" s="50" t="s">
        <v>111</v>
      </c>
      <c r="BW61" s="50" t="s">
        <v>113</v>
      </c>
      <c r="BX61" s="50" t="s">
        <v>111</v>
      </c>
      <c r="BY61" s="42">
        <v>2.0</v>
      </c>
      <c r="BZ61" s="51" t="s">
        <v>112</v>
      </c>
      <c r="CA61" s="44" t="s">
        <v>193</v>
      </c>
      <c r="CB61" s="44" t="str">
        <f t="shared" si="1"/>
        <v>NT-&gt;LC</v>
      </c>
      <c r="CC61" s="53"/>
      <c r="CD61" s="52" t="s">
        <v>649</v>
      </c>
      <c r="CE61" s="52" t="s">
        <v>579</v>
      </c>
      <c r="CF61" s="52" t="s">
        <v>650</v>
      </c>
      <c r="CG61" s="53"/>
      <c r="CH61" s="53"/>
      <c r="CI61" s="53"/>
      <c r="CJ61" s="53"/>
      <c r="CK61" s="53"/>
      <c r="CL61" s="53"/>
    </row>
    <row r="62">
      <c r="A62" s="42" t="s">
        <v>651</v>
      </c>
      <c r="B62" s="43" t="s">
        <v>652</v>
      </c>
      <c r="C62" s="44" t="s">
        <v>90</v>
      </c>
      <c r="D62" s="45"/>
      <c r="E62" s="44" t="s">
        <v>121</v>
      </c>
      <c r="F62" s="46">
        <v>10.1</v>
      </c>
      <c r="G62" s="44" t="s">
        <v>100</v>
      </c>
      <c r="H62" s="44" t="s">
        <v>91</v>
      </c>
      <c r="I62" s="61"/>
      <c r="J62" s="44"/>
      <c r="K62" s="44"/>
      <c r="L62" s="44"/>
      <c r="M62" s="44"/>
      <c r="N62" s="44"/>
      <c r="O62" s="44" t="s">
        <v>637</v>
      </c>
      <c r="P62" s="44"/>
      <c r="Q62" s="44"/>
      <c r="R62" s="72" t="s">
        <v>653</v>
      </c>
      <c r="S62" s="48">
        <v>294.0</v>
      </c>
      <c r="T62" s="46">
        <v>20429.0</v>
      </c>
      <c r="U62" s="44">
        <v>1360.99999999976</v>
      </c>
      <c r="V62" s="42" t="s">
        <v>125</v>
      </c>
      <c r="W62" s="44"/>
      <c r="X62" s="44"/>
      <c r="Y62" s="44">
        <v>154.0</v>
      </c>
      <c r="Z62" s="44">
        <v>18595.0</v>
      </c>
      <c r="AA62" s="44"/>
      <c r="AB62" s="42" t="s">
        <v>104</v>
      </c>
      <c r="AC62" s="44"/>
      <c r="AD62" s="44"/>
      <c r="AE62" s="44"/>
      <c r="AF62" s="44"/>
      <c r="AG62" s="44"/>
      <c r="AH62" s="42" t="s">
        <v>92</v>
      </c>
      <c r="AI62" s="42" t="s">
        <v>90</v>
      </c>
      <c r="AJ62" s="42" t="s">
        <v>90</v>
      </c>
      <c r="AK62" s="42" t="s">
        <v>90</v>
      </c>
      <c r="AL62" s="42" t="s">
        <v>91</v>
      </c>
      <c r="AM62" s="42" t="s">
        <v>654</v>
      </c>
      <c r="AN62" s="44"/>
      <c r="AO62" s="44"/>
      <c r="AP62" s="44"/>
      <c r="AQ62" s="44" t="s">
        <v>90</v>
      </c>
      <c r="AR62" s="42" t="s">
        <v>90</v>
      </c>
      <c r="AS62" s="42" t="s">
        <v>655</v>
      </c>
      <c r="AT62" s="42"/>
      <c r="AU62" s="42"/>
      <c r="AV62" s="42"/>
      <c r="AW62" s="44"/>
      <c r="AX62" s="44"/>
      <c r="AY62" s="44"/>
      <c r="AZ62" s="44"/>
      <c r="BA62" s="44"/>
      <c r="BB62" s="44"/>
      <c r="BC62" s="46">
        <v>80.0</v>
      </c>
      <c r="BD62" s="46">
        <v>150.0</v>
      </c>
      <c r="BE62" s="46">
        <v>15.0</v>
      </c>
      <c r="BF62" s="44" t="s">
        <v>93</v>
      </c>
      <c r="BG62" s="72" t="s">
        <v>656</v>
      </c>
      <c r="BH62" s="44"/>
      <c r="BI62" s="44"/>
      <c r="BJ62" s="44"/>
      <c r="BK62" s="44"/>
      <c r="BL62" s="49">
        <v>2.0</v>
      </c>
      <c r="BM62" s="44" t="s">
        <v>92</v>
      </c>
      <c r="BN62" s="44" t="s">
        <v>90</v>
      </c>
      <c r="BO62" s="44"/>
      <c r="BP62" s="44">
        <v>1.0</v>
      </c>
      <c r="BQ62" s="42" t="s">
        <v>657</v>
      </c>
      <c r="BR62" s="44" t="s">
        <v>110</v>
      </c>
      <c r="BS62" s="42" t="s">
        <v>528</v>
      </c>
      <c r="BT62" s="50" t="s">
        <v>111</v>
      </c>
      <c r="BU62" s="50" t="s">
        <v>111</v>
      </c>
      <c r="BV62" s="50" t="s">
        <v>658</v>
      </c>
      <c r="BW62" s="50" t="s">
        <v>202</v>
      </c>
      <c r="BX62" s="50" t="s">
        <v>111</v>
      </c>
      <c r="BY62" s="42">
        <f t="shared" ref="BY62:BY88" si="4">BP62</f>
        <v>1</v>
      </c>
      <c r="BZ62" s="51" t="s">
        <v>285</v>
      </c>
      <c r="CA62" s="44" t="s">
        <v>285</v>
      </c>
      <c r="CB62" s="44" t="str">
        <f t="shared" si="1"/>
        <v>維持EN</v>
      </c>
      <c r="CC62" s="52" t="s">
        <v>659</v>
      </c>
      <c r="CD62" s="52" t="s">
        <v>660</v>
      </c>
      <c r="CE62" s="52" t="s">
        <v>579</v>
      </c>
      <c r="CF62" s="52" t="s">
        <v>133</v>
      </c>
      <c r="CG62" s="52" t="s">
        <v>134</v>
      </c>
      <c r="CH62" s="52" t="s">
        <v>118</v>
      </c>
      <c r="CI62" s="62"/>
      <c r="CJ62" s="52"/>
      <c r="CK62" s="62"/>
      <c r="CL62" s="62"/>
    </row>
    <row r="63">
      <c r="A63" s="42" t="s">
        <v>661</v>
      </c>
      <c r="B63" s="43" t="s">
        <v>662</v>
      </c>
      <c r="C63" s="44" t="s">
        <v>90</v>
      </c>
      <c r="D63" s="45"/>
      <c r="E63" s="44" t="s">
        <v>121</v>
      </c>
      <c r="F63" s="46">
        <v>5.0</v>
      </c>
      <c r="G63" s="44" t="s">
        <v>100</v>
      </c>
      <c r="H63" s="44" t="s">
        <v>91</v>
      </c>
      <c r="I63" s="47" t="s">
        <v>663</v>
      </c>
      <c r="J63" s="48">
        <v>3.0</v>
      </c>
      <c r="K63" s="42" t="s">
        <v>147</v>
      </c>
      <c r="L63" s="72" t="s">
        <v>91</v>
      </c>
      <c r="M63" s="72" t="s">
        <v>91</v>
      </c>
      <c r="N63" s="73">
        <v>-30.0</v>
      </c>
      <c r="O63" s="44" t="s">
        <v>664</v>
      </c>
      <c r="P63" s="72" t="s">
        <v>90</v>
      </c>
      <c r="Q63" s="44" t="s">
        <v>91</v>
      </c>
      <c r="R63" s="42" t="s">
        <v>665</v>
      </c>
      <c r="S63" s="48">
        <v>546.0</v>
      </c>
      <c r="T63" s="46">
        <v>20705.0</v>
      </c>
      <c r="U63" s="44">
        <v>2378.00000000006</v>
      </c>
      <c r="V63" s="42" t="s">
        <v>125</v>
      </c>
      <c r="W63" s="44"/>
      <c r="X63" s="44"/>
      <c r="Y63" s="44">
        <v>302.0</v>
      </c>
      <c r="Z63" s="44">
        <v>18674.0</v>
      </c>
      <c r="AA63" s="44"/>
      <c r="AB63" s="42" t="s">
        <v>104</v>
      </c>
      <c r="AC63" s="44"/>
      <c r="AD63" s="42" t="s">
        <v>666</v>
      </c>
      <c r="AE63" s="44"/>
      <c r="AF63" s="44"/>
      <c r="AG63" s="44"/>
      <c r="AH63" s="42" t="s">
        <v>92</v>
      </c>
      <c r="AI63" s="42" t="s">
        <v>90</v>
      </c>
      <c r="AJ63" s="42" t="s">
        <v>90</v>
      </c>
      <c r="AK63" s="42" t="s">
        <v>90</v>
      </c>
      <c r="AL63" s="42" t="s">
        <v>91</v>
      </c>
      <c r="AM63" s="42" t="s">
        <v>654</v>
      </c>
      <c r="AN63" s="44"/>
      <c r="AO63" s="44"/>
      <c r="AP63" s="44"/>
      <c r="AQ63" s="44" t="s">
        <v>90</v>
      </c>
      <c r="AR63" s="44" t="s">
        <v>90</v>
      </c>
      <c r="AS63" s="42" t="s">
        <v>667</v>
      </c>
      <c r="AT63" s="42"/>
      <c r="AU63" s="42"/>
      <c r="AV63" s="42"/>
      <c r="AW63" s="44"/>
      <c r="AX63" s="44"/>
      <c r="AY63" s="44"/>
      <c r="AZ63" s="44"/>
      <c r="BA63" s="44"/>
      <c r="BB63" s="44"/>
      <c r="BC63" s="46">
        <v>1000.0</v>
      </c>
      <c r="BD63" s="46">
        <v>1500.0</v>
      </c>
      <c r="BE63" s="46">
        <v>500.0</v>
      </c>
      <c r="BF63" s="44" t="s">
        <v>92</v>
      </c>
      <c r="BG63" s="72" t="s">
        <v>668</v>
      </c>
      <c r="BH63" s="44"/>
      <c r="BI63" s="44"/>
      <c r="BJ63" s="44"/>
      <c r="BK63" s="44"/>
      <c r="BL63" s="49">
        <v>4.0</v>
      </c>
      <c r="BM63" s="44" t="s">
        <v>91</v>
      </c>
      <c r="BN63" s="44" t="s">
        <v>91</v>
      </c>
      <c r="BO63" s="44"/>
      <c r="BP63" s="44">
        <v>1.0</v>
      </c>
      <c r="BQ63" s="42" t="s">
        <v>669</v>
      </c>
      <c r="BR63" s="44" t="s">
        <v>110</v>
      </c>
      <c r="BS63" s="42" t="s">
        <v>528</v>
      </c>
      <c r="BT63" s="50" t="s">
        <v>670</v>
      </c>
      <c r="BU63" s="50" t="s">
        <v>470</v>
      </c>
      <c r="BV63" s="50" t="s">
        <v>284</v>
      </c>
      <c r="BW63" s="50" t="s">
        <v>113</v>
      </c>
      <c r="BX63" s="50" t="s">
        <v>111</v>
      </c>
      <c r="BY63" s="42">
        <f t="shared" si="4"/>
        <v>1</v>
      </c>
      <c r="BZ63" s="51" t="s">
        <v>114</v>
      </c>
      <c r="CA63" s="44" t="s">
        <v>114</v>
      </c>
      <c r="CB63" s="44" t="str">
        <f t="shared" si="1"/>
        <v>維持VU</v>
      </c>
      <c r="CC63" s="56" t="s">
        <v>671</v>
      </c>
      <c r="CD63" s="52" t="s">
        <v>672</v>
      </c>
      <c r="CE63" s="52" t="s">
        <v>133</v>
      </c>
      <c r="CF63" s="52" t="s">
        <v>579</v>
      </c>
      <c r="CG63" s="52" t="s">
        <v>143</v>
      </c>
      <c r="CH63" s="52" t="s">
        <v>134</v>
      </c>
      <c r="CI63" s="52" t="s">
        <v>118</v>
      </c>
      <c r="CJ63" s="52"/>
      <c r="CK63" s="62"/>
      <c r="CL63" s="62"/>
    </row>
    <row r="64">
      <c r="A64" s="42" t="s">
        <v>673</v>
      </c>
      <c r="B64" s="43" t="s">
        <v>674</v>
      </c>
      <c r="C64" s="44" t="s">
        <v>90</v>
      </c>
      <c r="D64" s="45"/>
      <c r="E64" s="44" t="s">
        <v>121</v>
      </c>
      <c r="F64" s="46">
        <v>8.9</v>
      </c>
      <c r="G64" s="44" t="s">
        <v>100</v>
      </c>
      <c r="H64" s="44" t="s">
        <v>91</v>
      </c>
      <c r="I64" s="61"/>
      <c r="J64" s="44"/>
      <c r="K64" s="44"/>
      <c r="L64" s="44"/>
      <c r="M64" s="44"/>
      <c r="N64" s="44"/>
      <c r="O64" s="44" t="s">
        <v>664</v>
      </c>
      <c r="P64" s="44"/>
      <c r="Q64" s="44"/>
      <c r="R64" s="42" t="s">
        <v>675</v>
      </c>
      <c r="S64" s="48">
        <v>329.0</v>
      </c>
      <c r="T64" s="46">
        <v>19659.0</v>
      </c>
      <c r="U64" s="44">
        <v>3242.99999999792</v>
      </c>
      <c r="V64" s="42" t="s">
        <v>125</v>
      </c>
      <c r="W64" s="44"/>
      <c r="X64" s="44"/>
      <c r="Y64" s="44">
        <v>165.0</v>
      </c>
      <c r="Z64" s="44">
        <v>18962.0</v>
      </c>
      <c r="AA64" s="44"/>
      <c r="AB64" s="42" t="s">
        <v>104</v>
      </c>
      <c r="AC64" s="44"/>
      <c r="AD64" s="44"/>
      <c r="AE64" s="44"/>
      <c r="AF64" s="44"/>
      <c r="AG64" s="44"/>
      <c r="AH64" s="42"/>
      <c r="AI64" s="42"/>
      <c r="AJ64" s="42"/>
      <c r="AK64" s="44"/>
      <c r="AL64" s="44"/>
      <c r="AM64" s="42"/>
      <c r="AN64" s="44"/>
      <c r="AO64" s="44"/>
      <c r="AP64" s="44"/>
      <c r="AQ64" s="42" t="s">
        <v>90</v>
      </c>
      <c r="AR64" s="42" t="s">
        <v>90</v>
      </c>
      <c r="AS64" s="42" t="s">
        <v>676</v>
      </c>
      <c r="AT64" s="42"/>
      <c r="AU64" s="42"/>
      <c r="AV64" s="42"/>
      <c r="AW64" s="44"/>
      <c r="AX64" s="44"/>
      <c r="AY64" s="44"/>
      <c r="AZ64" s="44"/>
      <c r="BA64" s="44"/>
      <c r="BB64" s="44"/>
      <c r="BC64" s="46">
        <v>500.0</v>
      </c>
      <c r="BD64" s="46">
        <v>1000.0</v>
      </c>
      <c r="BE64" s="46">
        <v>251.0</v>
      </c>
      <c r="BF64" s="44" t="s">
        <v>93</v>
      </c>
      <c r="BG64" s="72" t="s">
        <v>677</v>
      </c>
      <c r="BH64" s="44"/>
      <c r="BI64" s="44"/>
      <c r="BJ64" s="44"/>
      <c r="BK64" s="44"/>
      <c r="BL64" s="49">
        <v>4.0</v>
      </c>
      <c r="BM64" s="44" t="s">
        <v>92</v>
      </c>
      <c r="BN64" s="44" t="s">
        <v>90</v>
      </c>
      <c r="BO64" s="44"/>
      <c r="BP64" s="44">
        <v>1.0</v>
      </c>
      <c r="BQ64" s="42" t="s">
        <v>678</v>
      </c>
      <c r="BR64" s="44" t="s">
        <v>110</v>
      </c>
      <c r="BS64" s="42" t="s">
        <v>528</v>
      </c>
      <c r="BT64" s="50" t="s">
        <v>111</v>
      </c>
      <c r="BU64" s="50" t="s">
        <v>470</v>
      </c>
      <c r="BV64" s="50" t="s">
        <v>284</v>
      </c>
      <c r="BW64" s="50" t="s">
        <v>113</v>
      </c>
      <c r="BX64" s="50" t="s">
        <v>111</v>
      </c>
      <c r="BY64" s="42">
        <f t="shared" si="4"/>
        <v>1</v>
      </c>
      <c r="BZ64" s="51" t="s">
        <v>114</v>
      </c>
      <c r="CA64" s="44" t="s">
        <v>114</v>
      </c>
      <c r="CB64" s="44" t="str">
        <f t="shared" si="1"/>
        <v>維持VU</v>
      </c>
      <c r="CC64" s="52" t="s">
        <v>679</v>
      </c>
      <c r="CD64" s="52" t="s">
        <v>680</v>
      </c>
      <c r="CE64" s="52" t="s">
        <v>579</v>
      </c>
      <c r="CF64" s="52" t="s">
        <v>133</v>
      </c>
      <c r="CG64" s="52" t="s">
        <v>134</v>
      </c>
      <c r="CH64" s="52" t="s">
        <v>118</v>
      </c>
      <c r="CK64" s="62"/>
      <c r="CL64" s="62"/>
    </row>
    <row r="65">
      <c r="A65" s="42" t="s">
        <v>681</v>
      </c>
      <c r="B65" s="43" t="s">
        <v>682</v>
      </c>
      <c r="C65" s="44" t="s">
        <v>90</v>
      </c>
      <c r="D65" s="45"/>
      <c r="E65" s="44" t="s">
        <v>121</v>
      </c>
      <c r="F65" s="46">
        <v>8.6</v>
      </c>
      <c r="G65" s="44" t="s">
        <v>100</v>
      </c>
      <c r="H65" s="44" t="s">
        <v>91</v>
      </c>
      <c r="I65" s="61"/>
      <c r="J65" s="44"/>
      <c r="K65" s="44"/>
      <c r="L65" s="44"/>
      <c r="M65" s="44"/>
      <c r="N65" s="44"/>
      <c r="O65" s="44" t="s">
        <v>664</v>
      </c>
      <c r="P65" s="44"/>
      <c r="Q65" s="44"/>
      <c r="R65" s="72" t="s">
        <v>683</v>
      </c>
      <c r="S65" s="48">
        <v>514.0</v>
      </c>
      <c r="T65" s="46">
        <v>20487.0</v>
      </c>
      <c r="U65" s="44">
        <v>3662.99999999838</v>
      </c>
      <c r="V65" s="42" t="s">
        <v>125</v>
      </c>
      <c r="W65" s="44"/>
      <c r="X65" s="44"/>
      <c r="Y65" s="44">
        <v>312.0</v>
      </c>
      <c r="Z65" s="44">
        <v>19606.0</v>
      </c>
      <c r="AA65" s="44"/>
      <c r="AB65" s="42" t="s">
        <v>104</v>
      </c>
      <c r="AC65" s="44"/>
      <c r="AD65" s="44"/>
      <c r="AE65" s="44"/>
      <c r="AF65" s="44"/>
      <c r="AG65" s="44"/>
      <c r="AH65" s="42"/>
      <c r="AI65" s="42"/>
      <c r="AJ65" s="42"/>
      <c r="AK65" s="44"/>
      <c r="AL65" s="44"/>
      <c r="AM65" s="42"/>
      <c r="AN65" s="44"/>
      <c r="AO65" s="44"/>
      <c r="AP65" s="44"/>
      <c r="AQ65" s="44" t="s">
        <v>90</v>
      </c>
      <c r="AR65" s="42" t="s">
        <v>90</v>
      </c>
      <c r="AS65" s="42" t="s">
        <v>684</v>
      </c>
      <c r="AT65" s="42"/>
      <c r="AU65" s="42"/>
      <c r="AV65" s="42"/>
      <c r="AW65" s="44"/>
      <c r="AX65" s="44"/>
      <c r="AY65" s="44"/>
      <c r="AZ65" s="44"/>
      <c r="BA65" s="44"/>
      <c r="BB65" s="44"/>
      <c r="BC65" s="46">
        <v>500.0</v>
      </c>
      <c r="BD65" s="46">
        <v>1000.0</v>
      </c>
      <c r="BE65" s="46">
        <v>251.0</v>
      </c>
      <c r="BF65" s="44" t="s">
        <v>93</v>
      </c>
      <c r="BG65" s="72" t="s">
        <v>685</v>
      </c>
      <c r="BH65" s="44"/>
      <c r="BI65" s="44"/>
      <c r="BJ65" s="44"/>
      <c r="BK65" s="44"/>
      <c r="BL65" s="49">
        <v>4.0</v>
      </c>
      <c r="BM65" s="44" t="s">
        <v>92</v>
      </c>
      <c r="BN65" s="44" t="s">
        <v>90</v>
      </c>
      <c r="BO65" s="44"/>
      <c r="BP65" s="44">
        <v>1.0</v>
      </c>
      <c r="BQ65" s="42" t="s">
        <v>686</v>
      </c>
      <c r="BR65" s="44" t="s">
        <v>110</v>
      </c>
      <c r="BS65" s="42" t="s">
        <v>528</v>
      </c>
      <c r="BT65" s="50" t="s">
        <v>111</v>
      </c>
      <c r="BU65" s="50" t="s">
        <v>470</v>
      </c>
      <c r="BV65" s="50" t="s">
        <v>284</v>
      </c>
      <c r="BW65" s="50" t="s">
        <v>113</v>
      </c>
      <c r="BX65" s="50" t="s">
        <v>111</v>
      </c>
      <c r="BY65" s="42">
        <f t="shared" si="4"/>
        <v>1</v>
      </c>
      <c r="BZ65" s="51" t="s">
        <v>114</v>
      </c>
      <c r="CA65" s="44" t="s">
        <v>114</v>
      </c>
      <c r="CB65" s="44" t="str">
        <f t="shared" si="1"/>
        <v>維持VU</v>
      </c>
      <c r="CC65" s="52" t="s">
        <v>679</v>
      </c>
      <c r="CD65" s="52" t="s">
        <v>687</v>
      </c>
      <c r="CE65" s="52" t="s">
        <v>579</v>
      </c>
      <c r="CF65" s="52" t="s">
        <v>133</v>
      </c>
      <c r="CG65" s="52" t="s">
        <v>134</v>
      </c>
      <c r="CH65" s="52" t="s">
        <v>118</v>
      </c>
      <c r="CK65" s="62"/>
      <c r="CL65" s="62"/>
    </row>
    <row r="66">
      <c r="A66" s="42" t="s">
        <v>688</v>
      </c>
      <c r="B66" s="43" t="s">
        <v>689</v>
      </c>
      <c r="C66" s="44" t="s">
        <v>90</v>
      </c>
      <c r="D66" s="45"/>
      <c r="E66" s="44" t="s">
        <v>121</v>
      </c>
      <c r="F66" s="46">
        <v>7.3</v>
      </c>
      <c r="G66" s="44" t="s">
        <v>100</v>
      </c>
      <c r="H66" s="44" t="s">
        <v>91</v>
      </c>
      <c r="I66" s="61" t="s">
        <v>690</v>
      </c>
      <c r="J66" s="46">
        <v>3.0</v>
      </c>
      <c r="K66" s="44" t="s">
        <v>147</v>
      </c>
      <c r="L66" s="44" t="s">
        <v>90</v>
      </c>
      <c r="M66" s="44" t="s">
        <v>92</v>
      </c>
      <c r="N66" s="44"/>
      <c r="O66" s="72" t="s">
        <v>90</v>
      </c>
      <c r="P66" s="42" t="s">
        <v>90</v>
      </c>
      <c r="Q66" s="42" t="s">
        <v>91</v>
      </c>
      <c r="R66" s="72" t="s">
        <v>691</v>
      </c>
      <c r="S66" s="48">
        <v>779.0</v>
      </c>
      <c r="T66" s="46">
        <v>16190.0</v>
      </c>
      <c r="U66" s="44">
        <v>1988.99999999875</v>
      </c>
      <c r="V66" s="42" t="s">
        <v>125</v>
      </c>
      <c r="W66" s="44"/>
      <c r="X66" s="44"/>
      <c r="Y66" s="44">
        <v>435.0</v>
      </c>
      <c r="Z66" s="44">
        <v>20975.0</v>
      </c>
      <c r="AA66" s="44"/>
      <c r="AB66" s="42" t="s">
        <v>104</v>
      </c>
      <c r="AC66" s="44"/>
      <c r="AD66" s="44"/>
      <c r="AE66" s="44"/>
      <c r="AF66" s="44"/>
      <c r="AG66" s="44"/>
      <c r="AH66" s="42"/>
      <c r="AI66" s="42"/>
      <c r="AJ66" s="42"/>
      <c r="AK66" s="44"/>
      <c r="AL66" s="44"/>
      <c r="AM66" s="42"/>
      <c r="AN66" s="44"/>
      <c r="AO66" s="44"/>
      <c r="AP66" s="44"/>
      <c r="AQ66" s="42" t="s">
        <v>90</v>
      </c>
      <c r="AR66" s="44"/>
      <c r="AS66" s="42" t="s">
        <v>692</v>
      </c>
      <c r="AT66" s="42"/>
      <c r="AU66" s="42"/>
      <c r="AV66" s="42"/>
      <c r="AW66" s="44"/>
      <c r="AX66" s="44"/>
      <c r="AY66" s="44"/>
      <c r="AZ66" s="44"/>
      <c r="BA66" s="44"/>
      <c r="BB66" s="44"/>
      <c r="BC66" s="44"/>
      <c r="BD66" s="44"/>
      <c r="BE66" s="73">
        <v>2501.0</v>
      </c>
      <c r="BF66" s="44" t="s">
        <v>93</v>
      </c>
      <c r="BG66" s="72" t="s">
        <v>693</v>
      </c>
      <c r="BH66" s="44"/>
      <c r="BI66" s="44"/>
      <c r="BJ66" s="44"/>
      <c r="BK66" s="44"/>
      <c r="BL66" s="49">
        <v>5.0</v>
      </c>
      <c r="BM66" s="44" t="s">
        <v>91</v>
      </c>
      <c r="BN66" s="44" t="s">
        <v>90</v>
      </c>
      <c r="BO66" s="44"/>
      <c r="BP66" s="44">
        <v>1.0</v>
      </c>
      <c r="BQ66" s="42" t="s">
        <v>694</v>
      </c>
      <c r="BR66" s="44" t="s">
        <v>110</v>
      </c>
      <c r="BS66" s="42" t="s">
        <v>528</v>
      </c>
      <c r="BT66" s="50" t="s">
        <v>695</v>
      </c>
      <c r="BU66" s="50" t="s">
        <v>131</v>
      </c>
      <c r="BV66" s="50" t="s">
        <v>153</v>
      </c>
      <c r="BW66" s="50" t="s">
        <v>112</v>
      </c>
      <c r="BX66" s="50" t="s">
        <v>111</v>
      </c>
      <c r="BY66" s="42">
        <f t="shared" si="4"/>
        <v>1</v>
      </c>
      <c r="BZ66" s="51" t="s">
        <v>193</v>
      </c>
      <c r="CA66" s="44" t="s">
        <v>112</v>
      </c>
      <c r="CB66" s="44" t="str">
        <f t="shared" si="1"/>
        <v>LC-&gt;NT</v>
      </c>
      <c r="CC66" s="52" t="s">
        <v>679</v>
      </c>
      <c r="CD66" s="52" t="s">
        <v>696</v>
      </c>
      <c r="CE66" s="52" t="s">
        <v>118</v>
      </c>
      <c r="CF66" s="52" t="s">
        <v>133</v>
      </c>
      <c r="CG66" s="52" t="s">
        <v>143</v>
      </c>
      <c r="CH66" s="52" t="s">
        <v>580</v>
      </c>
      <c r="CI66" s="52" t="s">
        <v>134</v>
      </c>
      <c r="CJ66" s="62"/>
      <c r="CK66" s="62"/>
      <c r="CL66" s="62"/>
    </row>
    <row r="67">
      <c r="A67" s="42" t="s">
        <v>697</v>
      </c>
      <c r="B67" s="43" t="s">
        <v>698</v>
      </c>
      <c r="C67" s="44" t="s">
        <v>90</v>
      </c>
      <c r="D67" s="45"/>
      <c r="E67" s="44" t="s">
        <v>121</v>
      </c>
      <c r="F67" s="46">
        <v>7.4</v>
      </c>
      <c r="G67" s="44" t="s">
        <v>100</v>
      </c>
      <c r="H67" s="44" t="s">
        <v>91</v>
      </c>
      <c r="I67" s="47" t="s">
        <v>240</v>
      </c>
      <c r="J67" s="46">
        <v>3.0</v>
      </c>
      <c r="K67" s="44" t="s">
        <v>147</v>
      </c>
      <c r="L67" s="44" t="s">
        <v>90</v>
      </c>
      <c r="M67" s="44" t="s">
        <v>90</v>
      </c>
      <c r="N67" s="44"/>
      <c r="O67" s="44" t="s">
        <v>90</v>
      </c>
      <c r="P67" s="44" t="s">
        <v>90</v>
      </c>
      <c r="Q67" s="72" t="s">
        <v>91</v>
      </c>
      <c r="R67" s="42" t="s">
        <v>699</v>
      </c>
      <c r="S67" s="48">
        <v>420.0</v>
      </c>
      <c r="T67" s="46">
        <v>20449.0</v>
      </c>
      <c r="U67" s="44">
        <v>1523.00000000031</v>
      </c>
      <c r="V67" s="42" t="s">
        <v>125</v>
      </c>
      <c r="W67" s="44"/>
      <c r="X67" s="44"/>
      <c r="Y67" s="44">
        <v>226.0</v>
      </c>
      <c r="Z67" s="44">
        <v>19142.0</v>
      </c>
      <c r="AA67" s="44"/>
      <c r="AB67" s="42" t="s">
        <v>104</v>
      </c>
      <c r="AC67" s="44"/>
      <c r="AD67" s="44"/>
      <c r="AE67" s="44"/>
      <c r="AF67" s="44"/>
      <c r="AG67" s="44"/>
      <c r="AH67" s="42"/>
      <c r="AI67" s="42"/>
      <c r="AJ67" s="42"/>
      <c r="AK67" s="44"/>
      <c r="AL67" s="44"/>
      <c r="AM67" s="42"/>
      <c r="AN67" s="44"/>
      <c r="AO67" s="44"/>
      <c r="AP67" s="44"/>
      <c r="AQ67" s="44" t="s">
        <v>90</v>
      </c>
      <c r="AR67" s="42" t="s">
        <v>90</v>
      </c>
      <c r="AS67" s="42" t="s">
        <v>700</v>
      </c>
      <c r="AT67" s="42"/>
      <c r="AU67" s="42"/>
      <c r="AV67" s="42"/>
      <c r="AW67" s="44"/>
      <c r="AX67" s="44"/>
      <c r="AY67" s="44"/>
      <c r="AZ67" s="44"/>
      <c r="BA67" s="44"/>
      <c r="BB67" s="44"/>
      <c r="BC67" s="44"/>
      <c r="BD67" s="44"/>
      <c r="BE67" s="46">
        <v>3000.0</v>
      </c>
      <c r="BF67" s="44" t="s">
        <v>93</v>
      </c>
      <c r="BG67" s="44" t="s">
        <v>701</v>
      </c>
      <c r="BH67" s="44"/>
      <c r="BI67" s="44"/>
      <c r="BJ67" s="44"/>
      <c r="BK67" s="44"/>
      <c r="BL67" s="49">
        <v>2.0</v>
      </c>
      <c r="BM67" s="44" t="s">
        <v>92</v>
      </c>
      <c r="BN67" s="44" t="s">
        <v>90</v>
      </c>
      <c r="BO67" s="44"/>
      <c r="BP67" s="44">
        <v>1.0</v>
      </c>
      <c r="BQ67" s="42" t="s">
        <v>702</v>
      </c>
      <c r="BR67" s="44" t="s">
        <v>110</v>
      </c>
      <c r="BS67" s="42" t="s">
        <v>528</v>
      </c>
      <c r="BT67" s="50" t="s">
        <v>703</v>
      </c>
      <c r="BU67" s="50" t="s">
        <v>470</v>
      </c>
      <c r="BV67" s="50" t="s">
        <v>153</v>
      </c>
      <c r="BW67" s="50" t="s">
        <v>112</v>
      </c>
      <c r="BX67" s="50" t="s">
        <v>111</v>
      </c>
      <c r="BY67" s="42">
        <f t="shared" si="4"/>
        <v>1</v>
      </c>
      <c r="BZ67" s="51" t="s">
        <v>285</v>
      </c>
      <c r="CA67" s="44" t="s">
        <v>285</v>
      </c>
      <c r="CB67" s="44" t="str">
        <f t="shared" si="1"/>
        <v>維持EN</v>
      </c>
      <c r="CC67" s="52" t="s">
        <v>704</v>
      </c>
      <c r="CD67" s="52" t="s">
        <v>705</v>
      </c>
      <c r="CE67" s="52" t="s">
        <v>706</v>
      </c>
      <c r="CF67" s="52" t="s">
        <v>707</v>
      </c>
      <c r="CG67" s="52" t="s">
        <v>133</v>
      </c>
      <c r="CH67" s="52" t="s">
        <v>134</v>
      </c>
      <c r="CI67" s="53"/>
      <c r="CJ67" s="53"/>
      <c r="CK67" s="53"/>
      <c r="CL67" s="53"/>
    </row>
    <row r="68">
      <c r="A68" s="42" t="s">
        <v>708</v>
      </c>
      <c r="B68" s="43" t="s">
        <v>709</v>
      </c>
      <c r="C68" s="44" t="s">
        <v>90</v>
      </c>
      <c r="D68" s="45"/>
      <c r="E68" s="44" t="s">
        <v>121</v>
      </c>
      <c r="F68" s="46">
        <v>6.8</v>
      </c>
      <c r="G68" s="44" t="s">
        <v>100</v>
      </c>
      <c r="H68" s="44" t="s">
        <v>91</v>
      </c>
      <c r="I68" s="47" t="s">
        <v>710</v>
      </c>
      <c r="J68" s="46">
        <v>3.0</v>
      </c>
      <c r="K68" s="44" t="s">
        <v>147</v>
      </c>
      <c r="L68" s="44" t="s">
        <v>90</v>
      </c>
      <c r="M68" s="44" t="s">
        <v>90</v>
      </c>
      <c r="N68" s="44"/>
      <c r="O68" s="44" t="s">
        <v>90</v>
      </c>
      <c r="P68" s="44" t="s">
        <v>90</v>
      </c>
      <c r="Q68" s="72"/>
      <c r="R68" s="72" t="s">
        <v>711</v>
      </c>
      <c r="S68" s="48">
        <v>361.0</v>
      </c>
      <c r="T68" s="46">
        <v>19593.0</v>
      </c>
      <c r="U68" s="44">
        <v>1363.00000000012</v>
      </c>
      <c r="V68" s="42" t="s">
        <v>125</v>
      </c>
      <c r="W68" s="44"/>
      <c r="X68" s="44"/>
      <c r="Y68" s="44">
        <v>190.0</v>
      </c>
      <c r="Z68" s="44">
        <v>19060.0</v>
      </c>
      <c r="AA68" s="44"/>
      <c r="AB68" s="42" t="s">
        <v>104</v>
      </c>
      <c r="AC68" s="44"/>
      <c r="AD68" s="44"/>
      <c r="AE68" s="44"/>
      <c r="AF68" s="44"/>
      <c r="AG68" s="44"/>
      <c r="AH68" s="42"/>
      <c r="AI68" s="42"/>
      <c r="AJ68" s="42"/>
      <c r="AK68" s="44"/>
      <c r="AL68" s="44"/>
      <c r="AM68" s="42"/>
      <c r="AN68" s="44"/>
      <c r="AO68" s="44"/>
      <c r="AP68" s="44"/>
      <c r="AQ68" s="44" t="s">
        <v>90</v>
      </c>
      <c r="AR68" s="44" t="s">
        <v>90</v>
      </c>
      <c r="AS68" s="42" t="s">
        <v>712</v>
      </c>
      <c r="AT68" s="42"/>
      <c r="AU68" s="42"/>
      <c r="AV68" s="42"/>
      <c r="AW68" s="44"/>
      <c r="AX68" s="44"/>
      <c r="AY68" s="44"/>
      <c r="AZ68" s="44"/>
      <c r="BA68" s="44"/>
      <c r="BB68" s="44"/>
      <c r="BC68" s="44"/>
      <c r="BD68" s="44"/>
      <c r="BE68" s="46">
        <v>500.0</v>
      </c>
      <c r="BF68" s="44" t="s">
        <v>93</v>
      </c>
      <c r="BG68" s="44" t="s">
        <v>713</v>
      </c>
      <c r="BH68" s="44"/>
      <c r="BI68" s="44"/>
      <c r="BJ68" s="44"/>
      <c r="BK68" s="44"/>
      <c r="BL68" s="49">
        <v>4.0</v>
      </c>
      <c r="BM68" s="44" t="s">
        <v>92</v>
      </c>
      <c r="BN68" s="44" t="s">
        <v>90</v>
      </c>
      <c r="BO68" s="44"/>
      <c r="BP68" s="44">
        <v>1.0</v>
      </c>
      <c r="BQ68" s="42" t="s">
        <v>714</v>
      </c>
      <c r="BR68" s="44" t="s">
        <v>110</v>
      </c>
      <c r="BS68" s="42" t="s">
        <v>528</v>
      </c>
      <c r="BT68" s="50" t="s">
        <v>715</v>
      </c>
      <c r="BU68" s="50" t="s">
        <v>470</v>
      </c>
      <c r="BV68" s="50" t="s">
        <v>284</v>
      </c>
      <c r="BW68" s="50" t="s">
        <v>113</v>
      </c>
      <c r="BX68" s="50" t="s">
        <v>111</v>
      </c>
      <c r="BY68" s="42">
        <f t="shared" si="4"/>
        <v>1</v>
      </c>
      <c r="BZ68" s="51" t="s">
        <v>114</v>
      </c>
      <c r="CA68" s="44" t="s">
        <v>114</v>
      </c>
      <c r="CB68" s="44" t="str">
        <f t="shared" si="1"/>
        <v>維持VU</v>
      </c>
      <c r="CC68" s="52" t="s">
        <v>716</v>
      </c>
      <c r="CD68" s="52" t="s">
        <v>717</v>
      </c>
      <c r="CE68" s="52" t="s">
        <v>579</v>
      </c>
      <c r="CF68" s="52" t="s">
        <v>133</v>
      </c>
      <c r="CG68" s="53"/>
      <c r="CH68" s="53"/>
      <c r="CI68" s="62"/>
      <c r="CJ68" s="53"/>
      <c r="CK68" s="53"/>
      <c r="CL68" s="53"/>
    </row>
    <row r="69">
      <c r="A69" s="42" t="s">
        <v>718</v>
      </c>
      <c r="B69" s="43" t="s">
        <v>719</v>
      </c>
      <c r="C69" s="44" t="s">
        <v>90</v>
      </c>
      <c r="D69" s="45"/>
      <c r="E69" s="44" t="s">
        <v>121</v>
      </c>
      <c r="F69" s="46">
        <v>4.8</v>
      </c>
      <c r="G69" s="44" t="s">
        <v>100</v>
      </c>
      <c r="H69" s="44" t="s">
        <v>91</v>
      </c>
      <c r="I69" s="61"/>
      <c r="J69" s="44"/>
      <c r="K69" s="44"/>
      <c r="L69" s="44"/>
      <c r="M69" s="44"/>
      <c r="N69" s="44"/>
      <c r="O69" s="44" t="s">
        <v>90</v>
      </c>
      <c r="P69" s="44"/>
      <c r="Q69" s="44"/>
      <c r="R69" s="72" t="s">
        <v>720</v>
      </c>
      <c r="S69" s="48">
        <v>400.0</v>
      </c>
      <c r="T69" s="46">
        <v>20007.0</v>
      </c>
      <c r="U69" s="44">
        <v>1765.00000000061</v>
      </c>
      <c r="V69" s="42" t="s">
        <v>125</v>
      </c>
      <c r="W69" s="44"/>
      <c r="X69" s="44"/>
      <c r="Y69" s="44">
        <v>214.0</v>
      </c>
      <c r="Z69" s="44">
        <v>18705.0</v>
      </c>
      <c r="AA69" s="44"/>
      <c r="AB69" s="42" t="s">
        <v>104</v>
      </c>
      <c r="AC69" s="44"/>
      <c r="AD69" s="44"/>
      <c r="AE69" s="44"/>
      <c r="AF69" s="44"/>
      <c r="AG69" s="44"/>
      <c r="AH69" s="42"/>
      <c r="AI69" s="42"/>
      <c r="AJ69" s="42"/>
      <c r="AK69" s="44"/>
      <c r="AL69" s="44"/>
      <c r="AM69" s="42"/>
      <c r="AN69" s="44"/>
      <c r="AO69" s="44"/>
      <c r="AP69" s="44"/>
      <c r="AQ69" s="42" t="s">
        <v>90</v>
      </c>
      <c r="AR69" s="44"/>
      <c r="AS69" s="42" t="s">
        <v>721</v>
      </c>
      <c r="AT69" s="42"/>
      <c r="AU69" s="42"/>
      <c r="AV69" s="42"/>
      <c r="AW69" s="44"/>
      <c r="AX69" s="44"/>
      <c r="AY69" s="44"/>
      <c r="AZ69" s="44"/>
      <c r="BA69" s="44"/>
      <c r="BB69" s="44"/>
      <c r="BC69" s="44"/>
      <c r="BD69" s="44"/>
      <c r="BE69" s="73">
        <v>1001.0</v>
      </c>
      <c r="BF69" s="44" t="s">
        <v>93</v>
      </c>
      <c r="BG69" s="72" t="s">
        <v>722</v>
      </c>
      <c r="BH69" s="44"/>
      <c r="BI69" s="44"/>
      <c r="BJ69" s="44"/>
      <c r="BK69" s="44"/>
      <c r="BL69" s="49">
        <v>5.0</v>
      </c>
      <c r="BM69" s="44" t="s">
        <v>92</v>
      </c>
      <c r="BN69" s="44" t="s">
        <v>91</v>
      </c>
      <c r="BO69" s="44"/>
      <c r="BP69" s="44">
        <v>1.0</v>
      </c>
      <c r="BQ69" s="42" t="s">
        <v>723</v>
      </c>
      <c r="BR69" s="44" t="s">
        <v>110</v>
      </c>
      <c r="BS69" s="42" t="s">
        <v>528</v>
      </c>
      <c r="BT69" s="50" t="s">
        <v>111</v>
      </c>
      <c r="BU69" s="50" t="s">
        <v>470</v>
      </c>
      <c r="BV69" s="50" t="s">
        <v>111</v>
      </c>
      <c r="BW69" s="50" t="s">
        <v>385</v>
      </c>
      <c r="BX69" s="50" t="s">
        <v>111</v>
      </c>
      <c r="BY69" s="42">
        <f t="shared" si="4"/>
        <v>1</v>
      </c>
      <c r="BZ69" s="51" t="s">
        <v>112</v>
      </c>
      <c r="CA69" s="44" t="s">
        <v>112</v>
      </c>
      <c r="CB69" s="44" t="str">
        <f t="shared" si="1"/>
        <v>維持LC</v>
      </c>
      <c r="CC69" s="53"/>
      <c r="CD69" s="52" t="s">
        <v>724</v>
      </c>
      <c r="CE69" s="52" t="s">
        <v>579</v>
      </c>
      <c r="CF69" s="52" t="s">
        <v>133</v>
      </c>
      <c r="CG69" s="53"/>
      <c r="CH69" s="53"/>
      <c r="CI69" s="62"/>
      <c r="CJ69" s="53"/>
      <c r="CK69" s="53"/>
      <c r="CL69" s="53"/>
    </row>
    <row r="70">
      <c r="A70" s="42" t="s">
        <v>725</v>
      </c>
      <c r="B70" s="43" t="s">
        <v>726</v>
      </c>
      <c r="C70" s="44" t="s">
        <v>90</v>
      </c>
      <c r="D70" s="45"/>
      <c r="E70" s="44" t="s">
        <v>121</v>
      </c>
      <c r="F70" s="48">
        <v>4.9</v>
      </c>
      <c r="G70" s="42" t="s">
        <v>100</v>
      </c>
      <c r="H70" s="44"/>
      <c r="I70" s="47" t="s">
        <v>727</v>
      </c>
      <c r="J70" s="42">
        <v>3.0</v>
      </c>
      <c r="K70" s="42" t="s">
        <v>147</v>
      </c>
      <c r="L70" s="44"/>
      <c r="M70" s="44"/>
      <c r="N70" s="44"/>
      <c r="O70" s="72" t="s">
        <v>90</v>
      </c>
      <c r="P70" s="44"/>
      <c r="Q70" s="44"/>
      <c r="R70" s="72" t="s">
        <v>728</v>
      </c>
      <c r="S70" s="48">
        <v>883.0</v>
      </c>
      <c r="T70" s="46">
        <v>21070.0</v>
      </c>
      <c r="U70" s="44">
        <v>5899.99999999786</v>
      </c>
      <c r="V70" s="42" t="s">
        <v>125</v>
      </c>
      <c r="W70" s="44"/>
      <c r="X70" s="44"/>
      <c r="Y70" s="44">
        <v>581.0</v>
      </c>
      <c r="Z70" s="44">
        <v>20094.0</v>
      </c>
      <c r="AA70" s="44"/>
      <c r="AB70" s="42" t="s">
        <v>104</v>
      </c>
      <c r="AC70" s="44"/>
      <c r="AD70" s="44"/>
      <c r="AE70" s="44"/>
      <c r="AF70" s="44"/>
      <c r="AG70" s="44"/>
      <c r="AH70" s="42"/>
      <c r="AI70" s="42"/>
      <c r="AJ70" s="42"/>
      <c r="AK70" s="44"/>
      <c r="AL70" s="44"/>
      <c r="AM70" s="42"/>
      <c r="AN70" s="44"/>
      <c r="AO70" s="44"/>
      <c r="AP70" s="44"/>
      <c r="AQ70" s="42" t="s">
        <v>90</v>
      </c>
      <c r="AR70" s="42" t="s">
        <v>90</v>
      </c>
      <c r="AS70" s="42" t="s">
        <v>729</v>
      </c>
      <c r="AT70" s="42"/>
      <c r="AU70" s="42"/>
      <c r="AV70" s="42"/>
      <c r="AW70" s="44"/>
      <c r="AX70" s="44"/>
      <c r="AY70" s="44"/>
      <c r="AZ70" s="44"/>
      <c r="BA70" s="44"/>
      <c r="BB70" s="44"/>
      <c r="BC70" s="44"/>
      <c r="BD70" s="44"/>
      <c r="BE70" s="73">
        <v>2501.0</v>
      </c>
      <c r="BF70" s="44" t="s">
        <v>93</v>
      </c>
      <c r="BG70" s="72" t="s">
        <v>730</v>
      </c>
      <c r="BH70" s="44"/>
      <c r="BI70" s="44"/>
      <c r="BJ70" s="44"/>
      <c r="BK70" s="44"/>
      <c r="BL70" s="51">
        <v>3.0</v>
      </c>
      <c r="BM70" s="44" t="s">
        <v>92</v>
      </c>
      <c r="BN70" s="44" t="s">
        <v>90</v>
      </c>
      <c r="BO70" s="44"/>
      <c r="BP70" s="44">
        <v>1.0</v>
      </c>
      <c r="BQ70" s="42" t="s">
        <v>731</v>
      </c>
      <c r="BR70" s="44" t="s">
        <v>110</v>
      </c>
      <c r="BS70" s="42" t="s">
        <v>528</v>
      </c>
      <c r="BT70" s="50" t="s">
        <v>732</v>
      </c>
      <c r="BU70" s="50" t="s">
        <v>470</v>
      </c>
      <c r="BV70" s="50" t="s">
        <v>153</v>
      </c>
      <c r="BW70" s="50" t="s">
        <v>112</v>
      </c>
      <c r="BX70" s="50" t="s">
        <v>111</v>
      </c>
      <c r="BY70" s="42">
        <f t="shared" si="4"/>
        <v>1</v>
      </c>
      <c r="BZ70" s="51" t="s">
        <v>193</v>
      </c>
      <c r="CA70" s="42" t="s">
        <v>112</v>
      </c>
      <c r="CB70" s="44" t="str">
        <f t="shared" si="1"/>
        <v>LC-&gt;NT</v>
      </c>
      <c r="CC70" s="52" t="s">
        <v>733</v>
      </c>
      <c r="CD70" s="52" t="s">
        <v>734</v>
      </c>
      <c r="CE70" s="52" t="s">
        <v>579</v>
      </c>
      <c r="CF70" s="53"/>
      <c r="CG70" s="53"/>
      <c r="CH70" s="53"/>
      <c r="CI70" s="62"/>
      <c r="CJ70" s="53"/>
      <c r="CK70" s="53"/>
      <c r="CL70" s="53"/>
    </row>
    <row r="71">
      <c r="A71" s="42" t="s">
        <v>735</v>
      </c>
      <c r="B71" s="43" t="s">
        <v>736</v>
      </c>
      <c r="C71" s="44" t="s">
        <v>90</v>
      </c>
      <c r="D71" s="45"/>
      <c r="E71" s="44" t="s">
        <v>121</v>
      </c>
      <c r="F71" s="46">
        <v>7.6</v>
      </c>
      <c r="G71" s="44" t="s">
        <v>100</v>
      </c>
      <c r="H71" s="44" t="s">
        <v>91</v>
      </c>
      <c r="I71" s="61"/>
      <c r="J71" s="44"/>
      <c r="K71" s="44"/>
      <c r="L71" s="44"/>
      <c r="M71" s="44"/>
      <c r="N71" s="44"/>
      <c r="O71" s="44"/>
      <c r="P71" s="44"/>
      <c r="Q71" s="44"/>
      <c r="R71" s="72" t="s">
        <v>737</v>
      </c>
      <c r="S71" s="48">
        <v>668.0</v>
      </c>
      <c r="T71" s="46">
        <v>20508.0</v>
      </c>
      <c r="U71" s="44">
        <v>1819.9999999997</v>
      </c>
      <c r="V71" s="42" t="s">
        <v>125</v>
      </c>
      <c r="W71" s="44"/>
      <c r="X71" s="44"/>
      <c r="Y71" s="44">
        <v>377.0</v>
      </c>
      <c r="Z71" s="44">
        <v>19386.0</v>
      </c>
      <c r="AA71" s="44"/>
      <c r="AB71" s="42" t="s">
        <v>104</v>
      </c>
      <c r="AC71" s="44"/>
      <c r="AD71" s="44"/>
      <c r="AE71" s="44"/>
      <c r="AF71" s="44"/>
      <c r="AG71" s="44"/>
      <c r="AH71" s="42"/>
      <c r="AI71" s="42"/>
      <c r="AJ71" s="42"/>
      <c r="AK71" s="44"/>
      <c r="AL71" s="44"/>
      <c r="AM71" s="42"/>
      <c r="AN71" s="44"/>
      <c r="AO71" s="44"/>
      <c r="AP71" s="44"/>
      <c r="AQ71" s="44" t="s">
        <v>90</v>
      </c>
      <c r="AR71" s="44"/>
      <c r="AS71" s="42" t="s">
        <v>738</v>
      </c>
      <c r="AT71" s="42"/>
      <c r="AU71" s="42"/>
      <c r="AV71" s="42"/>
      <c r="AW71" s="44"/>
      <c r="AX71" s="44"/>
      <c r="AY71" s="44"/>
      <c r="AZ71" s="44"/>
      <c r="BA71" s="44"/>
      <c r="BB71" s="44"/>
      <c r="BC71" s="44"/>
      <c r="BD71" s="44"/>
      <c r="BE71" s="46">
        <v>2501.0</v>
      </c>
      <c r="BF71" s="44" t="s">
        <v>93</v>
      </c>
      <c r="BG71" s="44" t="s">
        <v>739</v>
      </c>
      <c r="BH71" s="44"/>
      <c r="BI71" s="44"/>
      <c r="BJ71" s="44"/>
      <c r="BK71" s="44"/>
      <c r="BL71" s="49">
        <v>4.0</v>
      </c>
      <c r="BM71" s="44" t="s">
        <v>92</v>
      </c>
      <c r="BN71" s="44" t="s">
        <v>90</v>
      </c>
      <c r="BO71" s="44"/>
      <c r="BP71" s="44">
        <v>1.0</v>
      </c>
      <c r="BQ71" s="42" t="s">
        <v>740</v>
      </c>
      <c r="BR71" s="44" t="s">
        <v>110</v>
      </c>
      <c r="BS71" s="42" t="s">
        <v>528</v>
      </c>
      <c r="BT71" s="50" t="s">
        <v>111</v>
      </c>
      <c r="BU71" s="50" t="s">
        <v>470</v>
      </c>
      <c r="BV71" s="50" t="s">
        <v>153</v>
      </c>
      <c r="BW71" s="50" t="s">
        <v>112</v>
      </c>
      <c r="BX71" s="50" t="s">
        <v>111</v>
      </c>
      <c r="BY71" s="42">
        <f t="shared" si="4"/>
        <v>1</v>
      </c>
      <c r="BZ71" s="51" t="s">
        <v>193</v>
      </c>
      <c r="CA71" s="44" t="s">
        <v>112</v>
      </c>
      <c r="CB71" s="44" t="str">
        <f t="shared" si="1"/>
        <v>LC-&gt;NT</v>
      </c>
      <c r="CC71" s="52" t="s">
        <v>679</v>
      </c>
      <c r="CD71" s="52" t="s">
        <v>741</v>
      </c>
      <c r="CE71" s="52" t="s">
        <v>579</v>
      </c>
      <c r="CF71" s="52" t="s">
        <v>133</v>
      </c>
      <c r="CG71" s="52" t="s">
        <v>742</v>
      </c>
      <c r="CH71" s="52" t="s">
        <v>743</v>
      </c>
      <c r="CI71" s="52" t="s">
        <v>134</v>
      </c>
      <c r="CJ71" s="52"/>
      <c r="CK71" s="53"/>
      <c r="CL71" s="53"/>
    </row>
    <row r="72">
      <c r="A72" s="42" t="s">
        <v>744</v>
      </c>
      <c r="B72" s="43" t="s">
        <v>745</v>
      </c>
      <c r="C72" s="44" t="s">
        <v>90</v>
      </c>
      <c r="D72" s="45"/>
      <c r="E72" s="44" t="s">
        <v>121</v>
      </c>
      <c r="F72" s="46">
        <v>7.1</v>
      </c>
      <c r="G72" s="44" t="s">
        <v>100</v>
      </c>
      <c r="H72" s="44" t="s">
        <v>91</v>
      </c>
      <c r="I72" s="61"/>
      <c r="J72" s="44"/>
      <c r="K72" s="44"/>
      <c r="L72" s="44"/>
      <c r="M72" s="44"/>
      <c r="N72" s="44"/>
      <c r="O72" s="42" t="s">
        <v>90</v>
      </c>
      <c r="P72" s="44"/>
      <c r="Q72" s="44"/>
      <c r="R72" s="72" t="s">
        <v>746</v>
      </c>
      <c r="S72" s="48">
        <v>344.0</v>
      </c>
      <c r="T72" s="46">
        <v>19607.0</v>
      </c>
      <c r="U72" s="46"/>
      <c r="V72" s="64" t="s">
        <v>199</v>
      </c>
      <c r="W72" s="44"/>
      <c r="X72" s="44"/>
      <c r="Y72" s="44">
        <v>163.0</v>
      </c>
      <c r="Z72" s="44">
        <v>17704.0</v>
      </c>
      <c r="AA72" s="44"/>
      <c r="AB72" s="42" t="s">
        <v>104</v>
      </c>
      <c r="AC72" s="44"/>
      <c r="AD72" s="44"/>
      <c r="AE72" s="44"/>
      <c r="AF72" s="44"/>
      <c r="AG72" s="44"/>
      <c r="AH72" s="42"/>
      <c r="AI72" s="42"/>
      <c r="AJ72" s="42"/>
      <c r="AK72" s="44"/>
      <c r="AL72" s="44"/>
      <c r="AM72" s="42"/>
      <c r="AN72" s="44"/>
      <c r="AO72" s="44"/>
      <c r="AP72" s="44"/>
      <c r="AQ72" s="44"/>
      <c r="AR72" s="44"/>
      <c r="AS72" s="42" t="s">
        <v>747</v>
      </c>
      <c r="AT72" s="42"/>
      <c r="AU72" s="42"/>
      <c r="AV72" s="42"/>
      <c r="AW72" s="44"/>
      <c r="AX72" s="44"/>
      <c r="AY72" s="44"/>
      <c r="AZ72" s="44"/>
      <c r="BA72" s="44"/>
      <c r="BB72" s="44"/>
      <c r="BC72" s="44"/>
      <c r="BD72" s="44"/>
      <c r="BE72" s="48">
        <v>251.0</v>
      </c>
      <c r="BF72" s="44" t="s">
        <v>93</v>
      </c>
      <c r="BG72" s="42" t="s">
        <v>748</v>
      </c>
      <c r="BH72" s="44"/>
      <c r="BI72" s="44"/>
      <c r="BJ72" s="44"/>
      <c r="BK72" s="44"/>
      <c r="BL72" s="49">
        <v>5.0</v>
      </c>
      <c r="BM72" s="44" t="s">
        <v>91</v>
      </c>
      <c r="BN72" s="44" t="s">
        <v>90</v>
      </c>
      <c r="BO72" s="44"/>
      <c r="BP72" s="44">
        <v>1.0</v>
      </c>
      <c r="BQ72" s="42" t="s">
        <v>749</v>
      </c>
      <c r="BR72" s="42" t="s">
        <v>130</v>
      </c>
      <c r="BS72" s="42" t="s">
        <v>110</v>
      </c>
      <c r="BT72" s="50" t="s">
        <v>111</v>
      </c>
      <c r="BU72" s="50" t="s">
        <v>111</v>
      </c>
      <c r="BV72" s="50" t="s">
        <v>111</v>
      </c>
      <c r="BW72" s="50" t="s">
        <v>113</v>
      </c>
      <c r="BX72" s="50" t="s">
        <v>111</v>
      </c>
      <c r="BY72" s="42">
        <f t="shared" si="4"/>
        <v>1</v>
      </c>
      <c r="BZ72" s="51" t="s">
        <v>193</v>
      </c>
      <c r="CA72" s="44" t="s">
        <v>114</v>
      </c>
      <c r="CB72" s="44" t="str">
        <f t="shared" si="1"/>
        <v>VU-&gt;NT</v>
      </c>
      <c r="CC72" s="52" t="s">
        <v>750</v>
      </c>
      <c r="CD72" s="52" t="s">
        <v>751</v>
      </c>
      <c r="CE72" s="52" t="s">
        <v>118</v>
      </c>
      <c r="CF72" s="52" t="s">
        <v>134</v>
      </c>
      <c r="CG72" s="52" t="s">
        <v>580</v>
      </c>
      <c r="CH72" s="39"/>
      <c r="CI72" s="53"/>
      <c r="CJ72" s="53"/>
      <c r="CK72" s="53"/>
      <c r="CL72" s="53"/>
    </row>
    <row r="73">
      <c r="A73" s="42" t="s">
        <v>752</v>
      </c>
      <c r="B73" s="43" t="s">
        <v>753</v>
      </c>
      <c r="C73" s="44" t="s">
        <v>90</v>
      </c>
      <c r="D73" s="45"/>
      <c r="E73" s="44" t="s">
        <v>121</v>
      </c>
      <c r="F73" s="46">
        <v>7.4</v>
      </c>
      <c r="G73" s="44" t="s">
        <v>100</v>
      </c>
      <c r="H73" s="44" t="s">
        <v>91</v>
      </c>
      <c r="I73" s="61" t="s">
        <v>122</v>
      </c>
      <c r="J73" s="42">
        <v>9.0</v>
      </c>
      <c r="K73" s="42" t="s">
        <v>100</v>
      </c>
      <c r="L73" s="44"/>
      <c r="M73" s="44"/>
      <c r="N73" s="44"/>
      <c r="O73" s="44" t="s">
        <v>90</v>
      </c>
      <c r="P73" s="44"/>
      <c r="Q73" s="44"/>
      <c r="R73" s="42" t="s">
        <v>754</v>
      </c>
      <c r="S73" s="46">
        <v>1465.0</v>
      </c>
      <c r="T73" s="46">
        <v>20815.0</v>
      </c>
      <c r="U73" s="44">
        <v>5091.99999999805</v>
      </c>
      <c r="V73" s="42" t="s">
        <v>125</v>
      </c>
      <c r="W73" s="44"/>
      <c r="X73" s="44"/>
      <c r="Y73" s="44">
        <v>942.0</v>
      </c>
      <c r="Z73" s="44">
        <v>19324.0</v>
      </c>
      <c r="AA73" s="44"/>
      <c r="AB73" s="42" t="s">
        <v>104</v>
      </c>
      <c r="AC73" s="44"/>
      <c r="AD73" s="44"/>
      <c r="AE73" s="44"/>
      <c r="AF73" s="44"/>
      <c r="AG73" s="44"/>
      <c r="AH73" s="42"/>
      <c r="AI73" s="42"/>
      <c r="AJ73" s="42"/>
      <c r="AK73" s="44"/>
      <c r="AL73" s="44"/>
      <c r="AM73" s="42"/>
      <c r="AN73" s="44"/>
      <c r="AO73" s="44"/>
      <c r="AP73" s="44"/>
      <c r="AQ73" s="44" t="s">
        <v>91</v>
      </c>
      <c r="AR73" s="44"/>
      <c r="AS73" s="42" t="s">
        <v>755</v>
      </c>
      <c r="AT73" s="42"/>
      <c r="AU73" s="42"/>
      <c r="AV73" s="42"/>
      <c r="AW73" s="44"/>
      <c r="AX73" s="44"/>
      <c r="AY73" s="44"/>
      <c r="AZ73" s="44"/>
      <c r="BA73" s="44"/>
      <c r="BB73" s="44"/>
      <c r="BC73" s="44"/>
      <c r="BD73" s="44"/>
      <c r="BE73" s="73">
        <v>2501.0</v>
      </c>
      <c r="BF73" s="44" t="s">
        <v>92</v>
      </c>
      <c r="BG73" s="72" t="s">
        <v>756</v>
      </c>
      <c r="BH73" s="44"/>
      <c r="BI73" s="44"/>
      <c r="BJ73" s="44"/>
      <c r="BK73" s="44"/>
      <c r="BL73" s="49">
        <v>5.0</v>
      </c>
      <c r="BM73" s="44" t="s">
        <v>91</v>
      </c>
      <c r="BN73" s="44" t="s">
        <v>92</v>
      </c>
      <c r="BO73" s="44"/>
      <c r="BP73" s="44">
        <v>1.0</v>
      </c>
      <c r="BQ73" s="42" t="s">
        <v>757</v>
      </c>
      <c r="BR73" s="44" t="s">
        <v>110</v>
      </c>
      <c r="BS73" s="42" t="s">
        <v>528</v>
      </c>
      <c r="BT73" s="50" t="s">
        <v>112</v>
      </c>
      <c r="BU73" s="50" t="s">
        <v>111</v>
      </c>
      <c r="BV73" s="50" t="s">
        <v>112</v>
      </c>
      <c r="BW73" s="50" t="s">
        <v>112</v>
      </c>
      <c r="BX73" s="50" t="s">
        <v>111</v>
      </c>
      <c r="BY73" s="42">
        <f t="shared" si="4"/>
        <v>1</v>
      </c>
      <c r="BZ73" s="51" t="s">
        <v>112</v>
      </c>
      <c r="CA73" s="44" t="s">
        <v>112</v>
      </c>
      <c r="CB73" s="44" t="str">
        <f t="shared" si="1"/>
        <v>維持LC</v>
      </c>
      <c r="CC73" s="53"/>
      <c r="CD73" s="52" t="s">
        <v>758</v>
      </c>
      <c r="CE73" s="52" t="s">
        <v>133</v>
      </c>
      <c r="CF73" s="52" t="s">
        <v>143</v>
      </c>
      <c r="CG73" s="52" t="s">
        <v>118</v>
      </c>
      <c r="CH73" s="52" t="s">
        <v>134</v>
      </c>
      <c r="CI73" s="39"/>
      <c r="CJ73" s="53"/>
      <c r="CK73" s="53"/>
      <c r="CL73" s="53"/>
    </row>
    <row r="74">
      <c r="A74" s="42" t="s">
        <v>759</v>
      </c>
      <c r="B74" s="43" t="s">
        <v>760</v>
      </c>
      <c r="C74" s="44" t="s">
        <v>90</v>
      </c>
      <c r="D74" s="45"/>
      <c r="E74" s="44" t="s">
        <v>121</v>
      </c>
      <c r="F74" s="48">
        <v>4.49</v>
      </c>
      <c r="G74" s="44" t="s">
        <v>100</v>
      </c>
      <c r="H74" s="44" t="s">
        <v>91</v>
      </c>
      <c r="I74" s="61"/>
      <c r="J74" s="44"/>
      <c r="K74" s="44"/>
      <c r="L74" s="44"/>
      <c r="M74" s="44"/>
      <c r="N74" s="44"/>
      <c r="O74" s="44" t="s">
        <v>259</v>
      </c>
      <c r="P74" s="44"/>
      <c r="Q74" s="44"/>
      <c r="R74" s="72" t="s">
        <v>761</v>
      </c>
      <c r="S74" s="48">
        <v>49.0</v>
      </c>
      <c r="T74" s="46">
        <v>14435.0</v>
      </c>
      <c r="U74" s="46"/>
      <c r="V74" s="64" t="s">
        <v>199</v>
      </c>
      <c r="W74" s="44"/>
      <c r="X74" s="44"/>
      <c r="Y74" s="44">
        <v>6.0</v>
      </c>
      <c r="Z74" s="44"/>
      <c r="AA74" s="44"/>
      <c r="AB74" s="64" t="s">
        <v>340</v>
      </c>
      <c r="AC74" s="44"/>
      <c r="AD74" s="44"/>
      <c r="AE74" s="44"/>
      <c r="AF74" s="44"/>
      <c r="AG74" s="44"/>
      <c r="AH74" s="44"/>
      <c r="AI74" s="44"/>
      <c r="AJ74" s="44"/>
      <c r="AK74" s="44"/>
      <c r="AL74" s="44"/>
      <c r="AM74" s="44"/>
      <c r="AN74" s="44"/>
      <c r="AO74" s="44"/>
      <c r="AP74" s="44"/>
      <c r="AQ74" s="44" t="s">
        <v>90</v>
      </c>
      <c r="AR74" s="44"/>
      <c r="AS74" s="42" t="s">
        <v>762</v>
      </c>
      <c r="AT74" s="42"/>
      <c r="AU74" s="44"/>
      <c r="AV74" s="44"/>
      <c r="AW74" s="44"/>
      <c r="AX74" s="44"/>
      <c r="AY74" s="44"/>
      <c r="AZ74" s="44"/>
      <c r="BA74" s="44"/>
      <c r="BB74" s="44"/>
      <c r="BC74" s="46">
        <v>2.0</v>
      </c>
      <c r="BD74" s="46">
        <v>5.0</v>
      </c>
      <c r="BE74" s="46">
        <v>1.0</v>
      </c>
      <c r="BF74" s="44" t="s">
        <v>91</v>
      </c>
      <c r="BG74" s="42" t="s">
        <v>763</v>
      </c>
      <c r="BH74" s="44"/>
      <c r="BI74" s="44"/>
      <c r="BJ74" s="44"/>
      <c r="BK74" s="44"/>
      <c r="BL74" s="49">
        <v>1.0</v>
      </c>
      <c r="BM74" s="44" t="s">
        <v>92</v>
      </c>
      <c r="BN74" s="44" t="s">
        <v>90</v>
      </c>
      <c r="BO74" s="44"/>
      <c r="BP74" s="44"/>
      <c r="BQ74" s="42" t="s">
        <v>764</v>
      </c>
      <c r="BR74" s="44" t="s">
        <v>110</v>
      </c>
      <c r="BS74" s="42" t="s">
        <v>528</v>
      </c>
      <c r="BT74" s="50" t="s">
        <v>111</v>
      </c>
      <c r="BU74" s="50" t="s">
        <v>111</v>
      </c>
      <c r="BV74" s="50" t="s">
        <v>658</v>
      </c>
      <c r="BW74" s="50" t="s">
        <v>202</v>
      </c>
      <c r="BX74" s="50" t="s">
        <v>111</v>
      </c>
      <c r="BY74" s="42" t="str">
        <f t="shared" si="4"/>
        <v/>
      </c>
      <c r="BZ74" s="51" t="s">
        <v>203</v>
      </c>
      <c r="CA74" s="44" t="s">
        <v>203</v>
      </c>
      <c r="CB74" s="44" t="str">
        <f t="shared" si="1"/>
        <v>維持CR</v>
      </c>
      <c r="CC74" s="52" t="s">
        <v>765</v>
      </c>
      <c r="CD74" s="52" t="s">
        <v>766</v>
      </c>
      <c r="CE74" s="52" t="s">
        <v>579</v>
      </c>
      <c r="CF74" s="53"/>
      <c r="CG74" s="52"/>
      <c r="CH74" s="53"/>
      <c r="CI74" s="53"/>
      <c r="CJ74" s="53"/>
      <c r="CK74" s="53"/>
      <c r="CL74" s="53"/>
    </row>
    <row r="75">
      <c r="A75" s="42" t="s">
        <v>767</v>
      </c>
      <c r="B75" s="43" t="s">
        <v>768</v>
      </c>
      <c r="C75" s="44" t="s">
        <v>90</v>
      </c>
      <c r="D75" s="45"/>
      <c r="E75" s="44" t="s">
        <v>121</v>
      </c>
      <c r="F75" s="46">
        <v>7.5</v>
      </c>
      <c r="G75" s="44" t="s">
        <v>100</v>
      </c>
      <c r="H75" s="44" t="s">
        <v>91</v>
      </c>
      <c r="I75" s="61" t="s">
        <v>122</v>
      </c>
      <c r="J75" s="73">
        <v>9.0</v>
      </c>
      <c r="K75" s="44" t="s">
        <v>100</v>
      </c>
      <c r="L75" s="72" t="s">
        <v>91</v>
      </c>
      <c r="M75" s="72" t="s">
        <v>91</v>
      </c>
      <c r="N75" s="44"/>
      <c r="O75" s="44" t="s">
        <v>90</v>
      </c>
      <c r="P75" s="44"/>
      <c r="Q75" s="72"/>
      <c r="R75" s="42" t="s">
        <v>769</v>
      </c>
      <c r="S75" s="48">
        <v>1237.0</v>
      </c>
      <c r="T75" s="46">
        <v>21211.0</v>
      </c>
      <c r="U75" s="44">
        <v>3926.99999999811</v>
      </c>
      <c r="V75" s="42" t="s">
        <v>125</v>
      </c>
      <c r="W75" s="44"/>
      <c r="X75" s="44"/>
      <c r="Y75" s="44">
        <v>879.0</v>
      </c>
      <c r="Z75" s="44">
        <v>20454.0</v>
      </c>
      <c r="AA75" s="44"/>
      <c r="AB75" s="42" t="s">
        <v>104</v>
      </c>
      <c r="AC75" s="44"/>
      <c r="AD75" s="44"/>
      <c r="AE75" s="44"/>
      <c r="AF75" s="44"/>
      <c r="AG75" s="44"/>
      <c r="AH75" s="42"/>
      <c r="AI75" s="42"/>
      <c r="AJ75" s="42"/>
      <c r="AK75" s="44"/>
      <c r="AL75" s="44"/>
      <c r="AM75" s="42"/>
      <c r="AN75" s="44"/>
      <c r="AO75" s="42"/>
      <c r="AP75" s="44"/>
      <c r="AQ75" s="42" t="s">
        <v>90</v>
      </c>
      <c r="AR75" s="44" t="s">
        <v>90</v>
      </c>
      <c r="AS75" s="42" t="s">
        <v>770</v>
      </c>
      <c r="AT75" s="42"/>
      <c r="AU75" s="42"/>
      <c r="AV75" s="42"/>
      <c r="AW75" s="44"/>
      <c r="AX75" s="44"/>
      <c r="AY75" s="44"/>
      <c r="AZ75" s="44"/>
      <c r="BA75" s="44"/>
      <c r="BB75" s="44"/>
      <c r="BC75" s="44"/>
      <c r="BD75" s="44"/>
      <c r="BE75" s="46">
        <v>10001.0</v>
      </c>
      <c r="BF75" s="44" t="s">
        <v>93</v>
      </c>
      <c r="BG75" s="72" t="s">
        <v>771</v>
      </c>
      <c r="BH75" s="44"/>
      <c r="BI75" s="44"/>
      <c r="BJ75" s="44"/>
      <c r="BK75" s="44"/>
      <c r="BL75" s="49">
        <v>4.0</v>
      </c>
      <c r="BM75" s="44" t="s">
        <v>91</v>
      </c>
      <c r="BN75" s="44" t="s">
        <v>90</v>
      </c>
      <c r="BO75" s="44"/>
      <c r="BP75" s="44">
        <v>1.0</v>
      </c>
      <c r="BQ75" s="42" t="s">
        <v>772</v>
      </c>
      <c r="BR75" s="44" t="s">
        <v>110</v>
      </c>
      <c r="BS75" s="42" t="s">
        <v>528</v>
      </c>
      <c r="BT75" s="50" t="s">
        <v>112</v>
      </c>
      <c r="BU75" s="50" t="s">
        <v>111</v>
      </c>
      <c r="BV75" s="50" t="s">
        <v>112</v>
      </c>
      <c r="BW75" s="50" t="s">
        <v>112</v>
      </c>
      <c r="BX75" s="50" t="s">
        <v>111</v>
      </c>
      <c r="BY75" s="42">
        <f t="shared" si="4"/>
        <v>1</v>
      </c>
      <c r="BZ75" s="51" t="s">
        <v>112</v>
      </c>
      <c r="CA75" s="44" t="s">
        <v>114</v>
      </c>
      <c r="CB75" s="44" t="str">
        <f t="shared" si="1"/>
        <v>VU-&gt;LC</v>
      </c>
      <c r="CC75" s="53"/>
      <c r="CD75" s="52" t="s">
        <v>773</v>
      </c>
      <c r="CE75" s="52" t="s">
        <v>133</v>
      </c>
      <c r="CF75" s="52" t="s">
        <v>579</v>
      </c>
      <c r="CG75" s="52" t="s">
        <v>143</v>
      </c>
      <c r="CH75" s="52" t="s">
        <v>118</v>
      </c>
      <c r="CI75" s="52" t="s">
        <v>134</v>
      </c>
      <c r="CJ75" s="39"/>
      <c r="CK75" s="53"/>
      <c r="CL75" s="53"/>
    </row>
    <row r="76">
      <c r="A76" s="42" t="s">
        <v>774</v>
      </c>
      <c r="B76" s="43" t="s">
        <v>775</v>
      </c>
      <c r="C76" s="44" t="s">
        <v>90</v>
      </c>
      <c r="D76" s="45"/>
      <c r="E76" s="44" t="s">
        <v>121</v>
      </c>
      <c r="F76" s="46">
        <v>8.1</v>
      </c>
      <c r="G76" s="44" t="s">
        <v>100</v>
      </c>
      <c r="H76" s="44" t="s">
        <v>91</v>
      </c>
      <c r="I76" s="61"/>
      <c r="J76" s="73">
        <v>9.0</v>
      </c>
      <c r="K76" s="72" t="s">
        <v>100</v>
      </c>
      <c r="L76" s="72" t="s">
        <v>91</v>
      </c>
      <c r="M76" s="72" t="s">
        <v>91</v>
      </c>
      <c r="N76" s="44"/>
      <c r="O76" s="72" t="s">
        <v>90</v>
      </c>
      <c r="P76" s="44"/>
      <c r="Q76" s="44"/>
      <c r="R76" s="42" t="s">
        <v>776</v>
      </c>
      <c r="S76" s="48">
        <v>431.0</v>
      </c>
      <c r="T76" s="46">
        <v>20481.0</v>
      </c>
      <c r="U76" s="44">
        <v>1642.99999999915</v>
      </c>
      <c r="V76" s="42" t="s">
        <v>125</v>
      </c>
      <c r="W76" s="44"/>
      <c r="X76" s="44"/>
      <c r="Y76" s="44">
        <v>231.0</v>
      </c>
      <c r="Z76" s="44">
        <v>17114.0</v>
      </c>
      <c r="AA76" s="44"/>
      <c r="AB76" s="42" t="s">
        <v>104</v>
      </c>
      <c r="AC76" s="44"/>
      <c r="AD76" s="44"/>
      <c r="AE76" s="44"/>
      <c r="AF76" s="44"/>
      <c r="AG76" s="44"/>
      <c r="AH76" s="42"/>
      <c r="AI76" s="42"/>
      <c r="AJ76" s="42"/>
      <c r="AK76" s="44"/>
      <c r="AL76" s="44"/>
      <c r="AM76" s="42"/>
      <c r="AN76" s="44"/>
      <c r="AO76" s="44"/>
      <c r="AP76" s="44"/>
      <c r="AQ76" s="42" t="s">
        <v>90</v>
      </c>
      <c r="AR76" s="44"/>
      <c r="AS76" s="42" t="s">
        <v>777</v>
      </c>
      <c r="AT76" s="42"/>
      <c r="AU76" s="42"/>
      <c r="AV76" s="42"/>
      <c r="AW76" s="44"/>
      <c r="AX76" s="44"/>
      <c r="AY76" s="44"/>
      <c r="AZ76" s="44"/>
      <c r="BA76" s="44"/>
      <c r="BB76" s="44"/>
      <c r="BC76" s="44"/>
      <c r="BD76" s="44"/>
      <c r="BE76" s="46">
        <v>501.0</v>
      </c>
      <c r="BF76" s="44" t="s">
        <v>92</v>
      </c>
      <c r="BG76" s="72" t="s">
        <v>778</v>
      </c>
      <c r="BH76" s="44"/>
      <c r="BI76" s="44"/>
      <c r="BJ76" s="44"/>
      <c r="BK76" s="44"/>
      <c r="BL76" s="49">
        <v>5.0</v>
      </c>
      <c r="BM76" s="44" t="s">
        <v>91</v>
      </c>
      <c r="BN76" s="44" t="s">
        <v>90</v>
      </c>
      <c r="BO76" s="44"/>
      <c r="BP76" s="44">
        <v>1.0</v>
      </c>
      <c r="BQ76" s="42" t="s">
        <v>779</v>
      </c>
      <c r="BR76" s="44" t="s">
        <v>110</v>
      </c>
      <c r="BS76" s="42" t="s">
        <v>528</v>
      </c>
      <c r="BT76" s="50" t="s">
        <v>112</v>
      </c>
      <c r="BU76" s="50" t="s">
        <v>111</v>
      </c>
      <c r="BV76" s="50" t="s">
        <v>111</v>
      </c>
      <c r="BW76" s="50" t="s">
        <v>113</v>
      </c>
      <c r="BX76" s="50" t="s">
        <v>111</v>
      </c>
      <c r="BY76" s="42">
        <f t="shared" si="4"/>
        <v>1</v>
      </c>
      <c r="BZ76" s="51" t="s">
        <v>193</v>
      </c>
      <c r="CA76" s="44" t="s">
        <v>112</v>
      </c>
      <c r="CB76" s="44" t="str">
        <f t="shared" si="1"/>
        <v>LC-&gt;NT</v>
      </c>
      <c r="CC76" s="52" t="s">
        <v>750</v>
      </c>
      <c r="CD76" s="52" t="s">
        <v>780</v>
      </c>
      <c r="CE76" s="52" t="s">
        <v>133</v>
      </c>
      <c r="CF76" s="52" t="s">
        <v>579</v>
      </c>
      <c r="CG76" s="52" t="s">
        <v>143</v>
      </c>
      <c r="CH76" s="52" t="s">
        <v>118</v>
      </c>
      <c r="CI76" s="52" t="s">
        <v>134</v>
      </c>
      <c r="CJ76" s="53"/>
      <c r="CK76" s="53"/>
      <c r="CL76" s="53"/>
    </row>
    <row r="77">
      <c r="A77" s="42" t="s">
        <v>781</v>
      </c>
      <c r="B77" s="43" t="s">
        <v>782</v>
      </c>
      <c r="C77" s="44" t="s">
        <v>90</v>
      </c>
      <c r="D77" s="45"/>
      <c r="E77" s="44" t="s">
        <v>121</v>
      </c>
      <c r="F77" s="46">
        <v>8.1</v>
      </c>
      <c r="G77" s="44" t="s">
        <v>100</v>
      </c>
      <c r="H77" s="44" t="s">
        <v>91</v>
      </c>
      <c r="I77" s="61" t="s">
        <v>122</v>
      </c>
      <c r="J77" s="73">
        <v>9.0</v>
      </c>
      <c r="K77" s="72" t="s">
        <v>100</v>
      </c>
      <c r="L77" s="72" t="s">
        <v>91</v>
      </c>
      <c r="M77" s="72" t="s">
        <v>91</v>
      </c>
      <c r="N77" s="44"/>
      <c r="O77" s="44" t="s">
        <v>90</v>
      </c>
      <c r="P77" s="44" t="s">
        <v>90</v>
      </c>
      <c r="Q77" s="44" t="s">
        <v>91</v>
      </c>
      <c r="R77" s="42" t="s">
        <v>783</v>
      </c>
      <c r="S77" s="48">
        <v>1212.0</v>
      </c>
      <c r="T77" s="46">
        <v>20883.0</v>
      </c>
      <c r="U77" s="44">
        <v>3924.00000000046</v>
      </c>
      <c r="V77" s="42" t="s">
        <v>125</v>
      </c>
      <c r="W77" s="44"/>
      <c r="X77" s="44"/>
      <c r="Y77" s="44">
        <v>864.0</v>
      </c>
      <c r="Z77" s="44">
        <v>20397.0</v>
      </c>
      <c r="AA77" s="44"/>
      <c r="AB77" s="42" t="s">
        <v>104</v>
      </c>
      <c r="AC77" s="44"/>
      <c r="AD77" s="44"/>
      <c r="AE77" s="44"/>
      <c r="AF77" s="44"/>
      <c r="AG77" s="44"/>
      <c r="AH77" s="42"/>
      <c r="AI77" s="42"/>
      <c r="AJ77" s="42"/>
      <c r="AK77" s="44"/>
      <c r="AL77" s="44"/>
      <c r="AM77" s="42"/>
      <c r="AN77" s="44"/>
      <c r="AO77" s="44"/>
      <c r="AP77" s="44"/>
      <c r="AQ77" s="42" t="s">
        <v>91</v>
      </c>
      <c r="AR77" s="44"/>
      <c r="AS77" s="42" t="s">
        <v>784</v>
      </c>
      <c r="AT77" s="42"/>
      <c r="AU77" s="42"/>
      <c r="AV77" s="42"/>
      <c r="AW77" s="44"/>
      <c r="AX77" s="44"/>
      <c r="AY77" s="44"/>
      <c r="AZ77" s="44"/>
      <c r="BA77" s="44"/>
      <c r="BB77" s="44"/>
      <c r="BC77" s="46">
        <v>15000.0</v>
      </c>
      <c r="BD77" s="46">
        <v>20000.0</v>
      </c>
      <c r="BE77" s="46">
        <v>10001.0</v>
      </c>
      <c r="BF77" s="44" t="s">
        <v>91</v>
      </c>
      <c r="BG77" s="72" t="s">
        <v>785</v>
      </c>
      <c r="BH77" s="44"/>
      <c r="BI77" s="44"/>
      <c r="BJ77" s="44"/>
      <c r="BK77" s="44"/>
      <c r="BL77" s="49">
        <v>5.0</v>
      </c>
      <c r="BM77" s="44" t="s">
        <v>91</v>
      </c>
      <c r="BN77" s="44" t="s">
        <v>90</v>
      </c>
      <c r="BO77" s="44"/>
      <c r="BP77" s="44">
        <v>1.0</v>
      </c>
      <c r="BQ77" s="42" t="s">
        <v>786</v>
      </c>
      <c r="BR77" s="44" t="s">
        <v>110</v>
      </c>
      <c r="BS77" s="42" t="s">
        <v>528</v>
      </c>
      <c r="BT77" s="50" t="s">
        <v>112</v>
      </c>
      <c r="BU77" s="50" t="s">
        <v>111</v>
      </c>
      <c r="BV77" s="50" t="s">
        <v>112</v>
      </c>
      <c r="BW77" s="50" t="s">
        <v>112</v>
      </c>
      <c r="BX77" s="50" t="s">
        <v>111</v>
      </c>
      <c r="BY77" s="42">
        <f t="shared" si="4"/>
        <v>1</v>
      </c>
      <c r="BZ77" s="51" t="s">
        <v>112</v>
      </c>
      <c r="CA77" s="44" t="s">
        <v>114</v>
      </c>
      <c r="CB77" s="44" t="str">
        <f t="shared" si="1"/>
        <v>VU-&gt;LC</v>
      </c>
      <c r="CC77" s="53"/>
      <c r="CD77" s="52" t="s">
        <v>787</v>
      </c>
      <c r="CE77" s="52" t="s">
        <v>133</v>
      </c>
      <c r="CF77" s="52" t="s">
        <v>579</v>
      </c>
      <c r="CG77" s="52" t="s">
        <v>143</v>
      </c>
      <c r="CH77" s="52" t="s">
        <v>118</v>
      </c>
      <c r="CI77" s="52" t="s">
        <v>134</v>
      </c>
      <c r="CJ77" s="53"/>
      <c r="CK77" s="53"/>
      <c r="CL77" s="53"/>
    </row>
    <row r="78">
      <c r="A78" s="42" t="s">
        <v>788</v>
      </c>
      <c r="B78" s="43" t="s">
        <v>789</v>
      </c>
      <c r="C78" s="44" t="s">
        <v>90</v>
      </c>
      <c r="D78" s="45"/>
      <c r="E78" s="44" t="s">
        <v>121</v>
      </c>
      <c r="F78" s="46">
        <v>6.3</v>
      </c>
      <c r="G78" s="44" t="s">
        <v>100</v>
      </c>
      <c r="H78" s="44" t="s">
        <v>91</v>
      </c>
      <c r="I78" s="61"/>
      <c r="J78" s="44"/>
      <c r="K78" s="44"/>
      <c r="L78" s="44"/>
      <c r="M78" s="44"/>
      <c r="N78" s="44"/>
      <c r="O78" s="44"/>
      <c r="P78" s="44"/>
      <c r="Q78" s="44"/>
      <c r="R78" s="42" t="s">
        <v>790</v>
      </c>
      <c r="S78" s="48">
        <v>238.0</v>
      </c>
      <c r="T78" s="46">
        <v>19583.0</v>
      </c>
      <c r="U78" s="46"/>
      <c r="V78" s="64" t="s">
        <v>199</v>
      </c>
      <c r="W78" s="44"/>
      <c r="X78" s="44"/>
      <c r="Y78" s="44">
        <v>78.0</v>
      </c>
      <c r="Z78" s="44">
        <v>15408.0</v>
      </c>
      <c r="AA78" s="44"/>
      <c r="AB78" s="42" t="s">
        <v>104</v>
      </c>
      <c r="AC78" s="44"/>
      <c r="AD78" s="44"/>
      <c r="AE78" s="44"/>
      <c r="AF78" s="44"/>
      <c r="AG78" s="44"/>
      <c r="AH78" s="42"/>
      <c r="AI78" s="42"/>
      <c r="AJ78" s="42"/>
      <c r="AK78" s="44"/>
      <c r="AL78" s="44"/>
      <c r="AM78" s="42"/>
      <c r="AN78" s="44"/>
      <c r="AO78" s="44"/>
      <c r="AP78" s="44"/>
      <c r="AQ78" s="42" t="s">
        <v>91</v>
      </c>
      <c r="AR78" s="44"/>
      <c r="AS78" s="42" t="s">
        <v>791</v>
      </c>
      <c r="AT78" s="42"/>
      <c r="AU78" s="42"/>
      <c r="AV78" s="42"/>
      <c r="AW78" s="44"/>
      <c r="AX78" s="44"/>
      <c r="AY78" s="44"/>
      <c r="AZ78" s="44"/>
      <c r="BA78" s="44"/>
      <c r="BB78" s="44"/>
      <c r="BC78" s="44"/>
      <c r="BD78" s="44"/>
      <c r="BE78" s="46">
        <v>2501.0</v>
      </c>
      <c r="BF78" s="44" t="s">
        <v>93</v>
      </c>
      <c r="BG78" s="44" t="s">
        <v>792</v>
      </c>
      <c r="BH78" s="44"/>
      <c r="BI78" s="44"/>
      <c r="BJ78" s="44"/>
      <c r="BK78" s="44"/>
      <c r="BL78" s="49">
        <v>5.0</v>
      </c>
      <c r="BM78" s="44" t="s">
        <v>91</v>
      </c>
      <c r="BN78" s="44" t="s">
        <v>90</v>
      </c>
      <c r="BO78" s="44"/>
      <c r="BP78" s="44">
        <v>1.0</v>
      </c>
      <c r="BQ78" s="42" t="s">
        <v>793</v>
      </c>
      <c r="BR78" s="44" t="s">
        <v>110</v>
      </c>
      <c r="BS78" s="42" t="s">
        <v>528</v>
      </c>
      <c r="BT78" s="50" t="s">
        <v>111</v>
      </c>
      <c r="BU78" s="50" t="s">
        <v>111</v>
      </c>
      <c r="BV78" s="50" t="s">
        <v>111</v>
      </c>
      <c r="BW78" s="50" t="s">
        <v>112</v>
      </c>
      <c r="BX78" s="50" t="s">
        <v>111</v>
      </c>
      <c r="BY78" s="42">
        <f t="shared" si="4"/>
        <v>1</v>
      </c>
      <c r="BZ78" s="51" t="s">
        <v>112</v>
      </c>
      <c r="CA78" s="44" t="s">
        <v>112</v>
      </c>
      <c r="CB78" s="44" t="str">
        <f t="shared" si="1"/>
        <v>維持LC</v>
      </c>
      <c r="CC78" s="53"/>
      <c r="CD78" s="52" t="s">
        <v>794</v>
      </c>
      <c r="CE78" s="52" t="s">
        <v>795</v>
      </c>
      <c r="CF78" s="53"/>
      <c r="CG78" s="53"/>
      <c r="CH78" s="53"/>
      <c r="CI78" s="53"/>
      <c r="CJ78" s="53"/>
      <c r="CK78" s="53"/>
      <c r="CL78" s="53"/>
    </row>
    <row r="79">
      <c r="A79" s="42" t="s">
        <v>796</v>
      </c>
      <c r="B79" s="43" t="s">
        <v>797</v>
      </c>
      <c r="C79" s="44" t="s">
        <v>90</v>
      </c>
      <c r="D79" s="45"/>
      <c r="E79" s="44" t="s">
        <v>121</v>
      </c>
      <c r="F79" s="48">
        <v>4.8</v>
      </c>
      <c r="G79" s="42" t="s">
        <v>100</v>
      </c>
      <c r="H79" s="44"/>
      <c r="I79" s="61" t="s">
        <v>798</v>
      </c>
      <c r="J79" s="73">
        <v>9.0</v>
      </c>
      <c r="K79" s="72" t="s">
        <v>100</v>
      </c>
      <c r="L79" s="72" t="s">
        <v>91</v>
      </c>
      <c r="M79" s="72" t="s">
        <v>91</v>
      </c>
      <c r="N79" s="44"/>
      <c r="O79" s="44"/>
      <c r="P79" s="44"/>
      <c r="Q79" s="44"/>
      <c r="R79" s="72" t="s">
        <v>799</v>
      </c>
      <c r="S79" s="46">
        <v>1741.0</v>
      </c>
      <c r="T79" s="46">
        <v>21019.0</v>
      </c>
      <c r="U79" s="44">
        <v>10214.0000000004</v>
      </c>
      <c r="V79" s="42" t="s">
        <v>125</v>
      </c>
      <c r="W79" s="44"/>
      <c r="X79" s="44"/>
      <c r="Y79" s="44">
        <v>829.0</v>
      </c>
      <c r="Z79" s="44">
        <v>20325.0</v>
      </c>
      <c r="AA79" s="44"/>
      <c r="AB79" s="42" t="s">
        <v>104</v>
      </c>
      <c r="AC79" s="44"/>
      <c r="AD79" s="44"/>
      <c r="AE79" s="44"/>
      <c r="AF79" s="44"/>
      <c r="AG79" s="44"/>
      <c r="AH79" s="42"/>
      <c r="AI79" s="42"/>
      <c r="AJ79" s="42"/>
      <c r="AK79" s="44"/>
      <c r="AL79" s="44"/>
      <c r="AM79" s="42"/>
      <c r="AN79" s="44"/>
      <c r="AO79" s="44"/>
      <c r="AP79" s="44"/>
      <c r="AQ79" s="42" t="s">
        <v>90</v>
      </c>
      <c r="AR79" s="44"/>
      <c r="AS79" s="42" t="s">
        <v>800</v>
      </c>
      <c r="AT79" s="42"/>
      <c r="AU79" s="42"/>
      <c r="AV79" s="42"/>
      <c r="AW79" s="44"/>
      <c r="AX79" s="44"/>
      <c r="AY79" s="44"/>
      <c r="AZ79" s="44"/>
      <c r="BA79" s="44"/>
      <c r="BB79" s="44"/>
      <c r="BC79" s="44"/>
      <c r="BD79" s="44"/>
      <c r="BE79" s="46">
        <v>10001.0</v>
      </c>
      <c r="BF79" s="44" t="s">
        <v>93</v>
      </c>
      <c r="BG79" s="72" t="s">
        <v>801</v>
      </c>
      <c r="BH79" s="44"/>
      <c r="BI79" s="44"/>
      <c r="BJ79" s="44"/>
      <c r="BK79" s="44"/>
      <c r="BL79" s="49">
        <v>5.0</v>
      </c>
      <c r="BM79" s="44" t="s">
        <v>91</v>
      </c>
      <c r="BN79" s="44" t="s">
        <v>90</v>
      </c>
      <c r="BO79" s="44"/>
      <c r="BP79" s="44">
        <v>1.0</v>
      </c>
      <c r="BQ79" s="42" t="s">
        <v>802</v>
      </c>
      <c r="BR79" s="44" t="s">
        <v>110</v>
      </c>
      <c r="BS79" s="42" t="s">
        <v>528</v>
      </c>
      <c r="BT79" s="50" t="s">
        <v>803</v>
      </c>
      <c r="BU79" s="50" t="s">
        <v>111</v>
      </c>
      <c r="BV79" s="50" t="s">
        <v>111</v>
      </c>
      <c r="BW79" s="50" t="s">
        <v>112</v>
      </c>
      <c r="BX79" s="50" t="s">
        <v>111</v>
      </c>
      <c r="BY79" s="42">
        <f t="shared" si="4"/>
        <v>1</v>
      </c>
      <c r="BZ79" s="51" t="s">
        <v>114</v>
      </c>
      <c r="CA79" s="44" t="s">
        <v>112</v>
      </c>
      <c r="CB79" s="44" t="str">
        <f t="shared" si="1"/>
        <v>LC-&gt;VU</v>
      </c>
      <c r="CC79" s="52" t="s">
        <v>804</v>
      </c>
      <c r="CD79" s="52" t="s">
        <v>805</v>
      </c>
      <c r="CE79" s="52" t="s">
        <v>133</v>
      </c>
      <c r="CF79" s="52" t="s">
        <v>579</v>
      </c>
      <c r="CG79" s="52" t="s">
        <v>143</v>
      </c>
      <c r="CH79" s="52" t="s">
        <v>118</v>
      </c>
      <c r="CI79" s="52" t="s">
        <v>134</v>
      </c>
      <c r="CJ79" s="38"/>
      <c r="CK79" s="53"/>
      <c r="CL79" s="53"/>
    </row>
    <row r="80">
      <c r="A80" s="42" t="s">
        <v>806</v>
      </c>
      <c r="B80" s="43" t="s">
        <v>807</v>
      </c>
      <c r="C80" s="44" t="s">
        <v>90</v>
      </c>
      <c r="D80" s="45"/>
      <c r="E80" s="44" t="s">
        <v>121</v>
      </c>
      <c r="F80" s="46">
        <v>4.8</v>
      </c>
      <c r="G80" s="44" t="s">
        <v>100</v>
      </c>
      <c r="H80" s="44" t="s">
        <v>91</v>
      </c>
      <c r="I80" s="61"/>
      <c r="J80" s="44"/>
      <c r="K80" s="44"/>
      <c r="L80" s="44"/>
      <c r="M80" s="44"/>
      <c r="N80" s="44"/>
      <c r="O80" s="44"/>
      <c r="P80" s="44"/>
      <c r="Q80" s="44"/>
      <c r="R80" s="42" t="s">
        <v>808</v>
      </c>
      <c r="S80" s="48">
        <v>196.0</v>
      </c>
      <c r="T80" s="46">
        <v>19470.0</v>
      </c>
      <c r="U80" s="44">
        <v>4938.00000000198</v>
      </c>
      <c r="V80" s="42" t="s">
        <v>125</v>
      </c>
      <c r="W80" s="44"/>
      <c r="X80" s="44"/>
      <c r="Y80" s="44">
        <v>75.0</v>
      </c>
      <c r="Z80" s="44">
        <v>16324.0</v>
      </c>
      <c r="AA80" s="44"/>
      <c r="AB80" s="42" t="s">
        <v>104</v>
      </c>
      <c r="AC80" s="44"/>
      <c r="AD80" s="44"/>
      <c r="AE80" s="44"/>
      <c r="AF80" s="44"/>
      <c r="AG80" s="44"/>
      <c r="AH80" s="42"/>
      <c r="AI80" s="42"/>
      <c r="AJ80" s="42"/>
      <c r="AK80" s="44"/>
      <c r="AL80" s="44"/>
      <c r="AM80" s="42"/>
      <c r="AN80" s="44"/>
      <c r="AO80" s="44"/>
      <c r="AP80" s="44"/>
      <c r="AQ80" s="42"/>
      <c r="AR80" s="44"/>
      <c r="AS80" s="42" t="s">
        <v>809</v>
      </c>
      <c r="AT80" s="42"/>
      <c r="AU80" s="42"/>
      <c r="AV80" s="42"/>
      <c r="AW80" s="44"/>
      <c r="AX80" s="44"/>
      <c r="AY80" s="44"/>
      <c r="AZ80" s="44"/>
      <c r="BA80" s="44"/>
      <c r="BB80" s="44"/>
      <c r="BC80" s="44"/>
      <c r="BD80" s="44"/>
      <c r="BE80" s="46">
        <v>2501.0</v>
      </c>
      <c r="BF80" s="44" t="s">
        <v>93</v>
      </c>
      <c r="BG80" s="44" t="s">
        <v>810</v>
      </c>
      <c r="BH80" s="44"/>
      <c r="BI80" s="44"/>
      <c r="BJ80" s="44"/>
      <c r="BK80" s="44"/>
      <c r="BL80" s="49">
        <v>5.0</v>
      </c>
      <c r="BM80" s="44" t="s">
        <v>92</v>
      </c>
      <c r="BN80" s="44" t="s">
        <v>90</v>
      </c>
      <c r="BO80" s="44"/>
      <c r="BP80" s="44">
        <v>1.0</v>
      </c>
      <c r="BQ80" s="42" t="s">
        <v>811</v>
      </c>
      <c r="BR80" s="44" t="s">
        <v>110</v>
      </c>
      <c r="BS80" s="42" t="s">
        <v>528</v>
      </c>
      <c r="BT80" s="50" t="s">
        <v>111</v>
      </c>
      <c r="BU80" s="50" t="s">
        <v>111</v>
      </c>
      <c r="BV80" s="50" t="s">
        <v>111</v>
      </c>
      <c r="BW80" s="50" t="s">
        <v>112</v>
      </c>
      <c r="BX80" s="50" t="s">
        <v>111</v>
      </c>
      <c r="BY80" s="42">
        <f t="shared" si="4"/>
        <v>1</v>
      </c>
      <c r="BZ80" s="51" t="s">
        <v>112</v>
      </c>
      <c r="CA80" s="44" t="s">
        <v>112</v>
      </c>
      <c r="CB80" s="44" t="str">
        <f t="shared" si="1"/>
        <v>維持LC</v>
      </c>
      <c r="CC80" s="53"/>
      <c r="CD80" s="52" t="s">
        <v>812</v>
      </c>
      <c r="CE80" s="52" t="s">
        <v>813</v>
      </c>
      <c r="CF80" s="52" t="s">
        <v>133</v>
      </c>
      <c r="CG80" s="53"/>
      <c r="CH80" s="53"/>
      <c r="CI80" s="53"/>
      <c r="CJ80" s="53"/>
      <c r="CK80" s="53"/>
      <c r="CL80" s="53"/>
    </row>
    <row r="81">
      <c r="A81" s="42" t="s">
        <v>814</v>
      </c>
      <c r="B81" s="43" t="s">
        <v>815</v>
      </c>
      <c r="C81" s="44" t="s">
        <v>90</v>
      </c>
      <c r="D81" s="45"/>
      <c r="E81" s="44" t="s">
        <v>121</v>
      </c>
      <c r="F81" s="46">
        <v>4.8</v>
      </c>
      <c r="G81" s="44" t="s">
        <v>100</v>
      </c>
      <c r="H81" s="44" t="s">
        <v>91</v>
      </c>
      <c r="I81" s="61"/>
      <c r="J81" s="44"/>
      <c r="K81" s="44"/>
      <c r="L81" s="44"/>
      <c r="M81" s="44"/>
      <c r="N81" s="44"/>
      <c r="O81" s="44"/>
      <c r="P81" s="44"/>
      <c r="Q81" s="44"/>
      <c r="R81" s="42" t="s">
        <v>816</v>
      </c>
      <c r="S81" s="75">
        <v>236.0</v>
      </c>
      <c r="T81" s="46">
        <v>19987.0</v>
      </c>
      <c r="U81" s="44">
        <v>4938.00000000198</v>
      </c>
      <c r="V81" s="42" t="s">
        <v>125</v>
      </c>
      <c r="W81" s="44"/>
      <c r="X81" s="44"/>
      <c r="Y81" s="44">
        <v>94.0</v>
      </c>
      <c r="Z81" s="44">
        <v>17989.0</v>
      </c>
      <c r="AA81" s="44"/>
      <c r="AB81" s="42" t="s">
        <v>104</v>
      </c>
      <c r="AC81" s="44"/>
      <c r="AD81" s="44"/>
      <c r="AE81" s="44"/>
      <c r="AF81" s="44"/>
      <c r="AG81" s="44"/>
      <c r="AH81" s="42"/>
      <c r="AI81" s="42"/>
      <c r="AJ81" s="42"/>
      <c r="AK81" s="44"/>
      <c r="AL81" s="44"/>
      <c r="AM81" s="42"/>
      <c r="AN81" s="44"/>
      <c r="AO81" s="44"/>
      <c r="AP81" s="44"/>
      <c r="AQ81" s="42"/>
      <c r="AR81" s="44"/>
      <c r="AS81" s="42" t="s">
        <v>809</v>
      </c>
      <c r="AT81" s="42"/>
      <c r="AU81" s="42"/>
      <c r="AV81" s="42"/>
      <c r="AW81" s="44"/>
      <c r="AX81" s="44"/>
      <c r="AY81" s="44"/>
      <c r="AZ81" s="44"/>
      <c r="BA81" s="44"/>
      <c r="BB81" s="44"/>
      <c r="BC81" s="44"/>
      <c r="BD81" s="44"/>
      <c r="BE81" s="46">
        <v>2501.0</v>
      </c>
      <c r="BF81" s="44" t="s">
        <v>93</v>
      </c>
      <c r="BG81" s="44" t="s">
        <v>810</v>
      </c>
      <c r="BH81" s="44"/>
      <c r="BI81" s="44"/>
      <c r="BJ81" s="44"/>
      <c r="BK81" s="44"/>
      <c r="BL81" s="49">
        <v>5.0</v>
      </c>
      <c r="BM81" s="44" t="s">
        <v>92</v>
      </c>
      <c r="BN81" s="44" t="s">
        <v>90</v>
      </c>
      <c r="BO81" s="44"/>
      <c r="BP81" s="44">
        <v>1.0</v>
      </c>
      <c r="BQ81" s="42" t="s">
        <v>817</v>
      </c>
      <c r="BR81" s="44" t="s">
        <v>110</v>
      </c>
      <c r="BS81" s="42" t="s">
        <v>528</v>
      </c>
      <c r="BT81" s="50" t="s">
        <v>111</v>
      </c>
      <c r="BU81" s="50" t="s">
        <v>111</v>
      </c>
      <c r="BV81" s="50" t="s">
        <v>111</v>
      </c>
      <c r="BW81" s="50" t="s">
        <v>112</v>
      </c>
      <c r="BX81" s="50" t="s">
        <v>111</v>
      </c>
      <c r="BY81" s="42">
        <f t="shared" si="4"/>
        <v>1</v>
      </c>
      <c r="BZ81" s="51" t="s">
        <v>112</v>
      </c>
      <c r="CA81" s="44" t="s">
        <v>112</v>
      </c>
      <c r="CB81" s="44" t="str">
        <f t="shared" si="1"/>
        <v>維持LC</v>
      </c>
      <c r="CC81" s="53"/>
      <c r="CD81" s="52" t="s">
        <v>818</v>
      </c>
      <c r="CE81" s="52" t="s">
        <v>819</v>
      </c>
      <c r="CF81" s="52" t="s">
        <v>133</v>
      </c>
      <c r="CG81" s="53"/>
      <c r="CH81" s="53"/>
      <c r="CI81" s="53"/>
      <c r="CJ81" s="53"/>
      <c r="CK81" s="53"/>
      <c r="CL81" s="53"/>
    </row>
    <row r="82">
      <c r="A82" s="42" t="s">
        <v>820</v>
      </c>
      <c r="B82" s="43" t="s">
        <v>821</v>
      </c>
      <c r="C82" s="44" t="s">
        <v>90</v>
      </c>
      <c r="D82" s="45"/>
      <c r="E82" s="44" t="s">
        <v>121</v>
      </c>
      <c r="F82" s="48">
        <v>6.4</v>
      </c>
      <c r="G82" s="44" t="s">
        <v>100</v>
      </c>
      <c r="H82" s="44" t="s">
        <v>92</v>
      </c>
      <c r="I82" s="61"/>
      <c r="J82" s="44"/>
      <c r="K82" s="44"/>
      <c r="L82" s="44"/>
      <c r="M82" s="44"/>
      <c r="N82" s="44"/>
      <c r="O82" s="44" t="s">
        <v>90</v>
      </c>
      <c r="P82" s="44"/>
      <c r="Q82" s="44"/>
      <c r="R82" s="42" t="s">
        <v>822</v>
      </c>
      <c r="S82" s="48">
        <v>535.0</v>
      </c>
      <c r="T82" s="46">
        <v>20812.0</v>
      </c>
      <c r="U82" s="44">
        <v>2337.99999999969</v>
      </c>
      <c r="V82" s="42" t="s">
        <v>125</v>
      </c>
      <c r="W82" s="44"/>
      <c r="X82" s="44"/>
      <c r="Y82" s="44">
        <v>265.0</v>
      </c>
      <c r="Z82" s="44">
        <v>20174.0</v>
      </c>
      <c r="AA82" s="44"/>
      <c r="AB82" s="42" t="s">
        <v>104</v>
      </c>
      <c r="AC82" s="44"/>
      <c r="AD82" s="44"/>
      <c r="AE82" s="44"/>
      <c r="AF82" s="44"/>
      <c r="AG82" s="44"/>
      <c r="AH82" s="42"/>
      <c r="AI82" s="42"/>
      <c r="AJ82" s="42"/>
      <c r="AK82" s="44"/>
      <c r="AL82" s="44"/>
      <c r="AM82" s="42"/>
      <c r="AN82" s="44"/>
      <c r="AO82" s="44"/>
      <c r="AP82" s="44"/>
      <c r="AQ82" s="42" t="s">
        <v>91</v>
      </c>
      <c r="AR82" s="44"/>
      <c r="AS82" s="42" t="s">
        <v>823</v>
      </c>
      <c r="AT82" s="42"/>
      <c r="AU82" s="42"/>
      <c r="AV82" s="42"/>
      <c r="AW82" s="44"/>
      <c r="AX82" s="44"/>
      <c r="AY82" s="44"/>
      <c r="AZ82" s="44"/>
      <c r="BA82" s="44"/>
      <c r="BB82" s="44"/>
      <c r="BC82" s="44"/>
      <c r="BD82" s="44"/>
      <c r="BE82" s="46">
        <v>1001.0</v>
      </c>
      <c r="BF82" s="44" t="s">
        <v>93</v>
      </c>
      <c r="BG82" s="44" t="s">
        <v>824</v>
      </c>
      <c r="BH82" s="44"/>
      <c r="BI82" s="44"/>
      <c r="BJ82" s="44"/>
      <c r="BK82" s="44"/>
      <c r="BL82" s="49">
        <v>5.0</v>
      </c>
      <c r="BM82" s="44" t="s">
        <v>92</v>
      </c>
      <c r="BN82" s="44" t="s">
        <v>90</v>
      </c>
      <c r="BO82" s="44"/>
      <c r="BP82" s="44">
        <v>1.0</v>
      </c>
      <c r="BQ82" s="42" t="s">
        <v>825</v>
      </c>
      <c r="BR82" s="44" t="s">
        <v>110</v>
      </c>
      <c r="BS82" s="42" t="s">
        <v>528</v>
      </c>
      <c r="BT82" s="50" t="s">
        <v>111</v>
      </c>
      <c r="BU82" s="50" t="s">
        <v>111</v>
      </c>
      <c r="BV82" s="50" t="s">
        <v>111</v>
      </c>
      <c r="BW82" s="50" t="s">
        <v>385</v>
      </c>
      <c r="BX82" s="50" t="s">
        <v>111</v>
      </c>
      <c r="BY82" s="42">
        <f t="shared" si="4"/>
        <v>1</v>
      </c>
      <c r="BZ82" s="51" t="s">
        <v>112</v>
      </c>
      <c r="CA82" s="44" t="s">
        <v>112</v>
      </c>
      <c r="CB82" s="44" t="str">
        <f t="shared" si="1"/>
        <v>維持LC</v>
      </c>
      <c r="CC82" s="53"/>
      <c r="CD82" s="52" t="s">
        <v>826</v>
      </c>
      <c r="CE82" s="52" t="s">
        <v>827</v>
      </c>
      <c r="CF82" s="52" t="s">
        <v>133</v>
      </c>
      <c r="CG82" s="53"/>
      <c r="CH82" s="53"/>
      <c r="CI82" s="53"/>
      <c r="CJ82" s="53"/>
      <c r="CK82" s="53"/>
      <c r="CL82" s="53"/>
    </row>
    <row r="83">
      <c r="A83" s="42" t="s">
        <v>828</v>
      </c>
      <c r="B83" s="43" t="s">
        <v>829</v>
      </c>
      <c r="C83" s="44" t="s">
        <v>90</v>
      </c>
      <c r="D83" s="45"/>
      <c r="E83" s="44" t="s">
        <v>121</v>
      </c>
      <c r="F83" s="46">
        <v>4.9</v>
      </c>
      <c r="G83" s="44" t="s">
        <v>100</v>
      </c>
      <c r="H83" s="44" t="s">
        <v>91</v>
      </c>
      <c r="I83" s="61"/>
      <c r="J83" s="44"/>
      <c r="K83" s="44"/>
      <c r="L83" s="44"/>
      <c r="M83" s="44"/>
      <c r="N83" s="44"/>
      <c r="O83" s="44"/>
      <c r="P83" s="44"/>
      <c r="Q83" s="44"/>
      <c r="R83" s="72" t="s">
        <v>830</v>
      </c>
      <c r="S83" s="48">
        <v>1083.0</v>
      </c>
      <c r="T83" s="46">
        <v>21211.0</v>
      </c>
      <c r="U83" s="44">
        <v>2753.99999999875</v>
      </c>
      <c r="V83" s="42" t="s">
        <v>831</v>
      </c>
      <c r="W83" s="44"/>
      <c r="X83" s="44"/>
      <c r="Y83" s="44">
        <v>575.0</v>
      </c>
      <c r="Z83" s="44">
        <v>20292.0</v>
      </c>
      <c r="AA83" s="44"/>
      <c r="AB83" s="42" t="s">
        <v>104</v>
      </c>
      <c r="AC83" s="44"/>
      <c r="AD83" s="44"/>
      <c r="AE83" s="44"/>
      <c r="AF83" s="44"/>
      <c r="AG83" s="44"/>
      <c r="AH83" s="42"/>
      <c r="AI83" s="42"/>
      <c r="AJ83" s="42"/>
      <c r="AK83" s="44"/>
      <c r="AL83" s="44"/>
      <c r="AM83" s="42"/>
      <c r="AN83" s="44"/>
      <c r="AO83" s="44"/>
      <c r="AP83" s="44"/>
      <c r="AQ83" s="42" t="s">
        <v>91</v>
      </c>
      <c r="AR83" s="44"/>
      <c r="AS83" s="42" t="s">
        <v>832</v>
      </c>
      <c r="AT83" s="42"/>
      <c r="AU83" s="42"/>
      <c r="AV83" s="42"/>
      <c r="AW83" s="42"/>
      <c r="AX83" s="44"/>
      <c r="AY83" s="44"/>
      <c r="AZ83" s="44"/>
      <c r="BA83" s="44"/>
      <c r="BB83" s="44"/>
      <c r="BC83" s="44"/>
      <c r="BD83" s="44"/>
      <c r="BE83" s="46">
        <v>10001.0</v>
      </c>
      <c r="BF83" s="44" t="s">
        <v>93</v>
      </c>
      <c r="BG83" s="42" t="s">
        <v>833</v>
      </c>
      <c r="BH83" s="44"/>
      <c r="BI83" s="44"/>
      <c r="BJ83" s="44"/>
      <c r="BK83" s="44"/>
      <c r="BL83" s="49">
        <v>5.0</v>
      </c>
      <c r="BM83" s="44" t="s">
        <v>92</v>
      </c>
      <c r="BN83" s="44" t="s">
        <v>90</v>
      </c>
      <c r="BO83" s="44"/>
      <c r="BP83" s="44">
        <v>1.0</v>
      </c>
      <c r="BQ83" s="42" t="s">
        <v>834</v>
      </c>
      <c r="BR83" s="44" t="s">
        <v>110</v>
      </c>
      <c r="BS83" s="42" t="s">
        <v>528</v>
      </c>
      <c r="BT83" s="50" t="s">
        <v>111</v>
      </c>
      <c r="BU83" s="50" t="s">
        <v>111</v>
      </c>
      <c r="BV83" s="50" t="s">
        <v>111</v>
      </c>
      <c r="BW83" s="50" t="s">
        <v>112</v>
      </c>
      <c r="BX83" s="50" t="s">
        <v>111</v>
      </c>
      <c r="BY83" s="42">
        <f t="shared" si="4"/>
        <v>1</v>
      </c>
      <c r="BZ83" s="51" t="s">
        <v>112</v>
      </c>
      <c r="CA83" s="44" t="s">
        <v>112</v>
      </c>
      <c r="CB83" s="44" t="str">
        <f t="shared" si="1"/>
        <v>維持LC</v>
      </c>
      <c r="CC83" s="53"/>
      <c r="CD83" s="52" t="s">
        <v>835</v>
      </c>
      <c r="CE83" s="52" t="s">
        <v>133</v>
      </c>
      <c r="CF83" s="52" t="s">
        <v>579</v>
      </c>
      <c r="CG83" s="52" t="s">
        <v>836</v>
      </c>
      <c r="CH83" s="53"/>
      <c r="CI83" s="53"/>
      <c r="CJ83" s="53"/>
      <c r="CK83" s="53"/>
      <c r="CL83" s="53"/>
    </row>
    <row r="84">
      <c r="A84" s="42" t="s">
        <v>837</v>
      </c>
      <c r="B84" s="43" t="s">
        <v>838</v>
      </c>
      <c r="C84" s="44" t="s">
        <v>90</v>
      </c>
      <c r="D84" s="45"/>
      <c r="E84" s="44" t="s">
        <v>121</v>
      </c>
      <c r="F84" s="46">
        <v>6.8</v>
      </c>
      <c r="G84" s="44" t="s">
        <v>100</v>
      </c>
      <c r="H84" s="44" t="s">
        <v>91</v>
      </c>
      <c r="I84" s="61" t="s">
        <v>122</v>
      </c>
      <c r="J84" s="73">
        <v>9.0</v>
      </c>
      <c r="K84" s="72" t="s">
        <v>100</v>
      </c>
      <c r="L84" s="72" t="s">
        <v>91</v>
      </c>
      <c r="M84" s="72" t="s">
        <v>91</v>
      </c>
      <c r="N84" s="44"/>
      <c r="O84" s="44"/>
      <c r="P84" s="44"/>
      <c r="Q84" s="44"/>
      <c r="R84" s="42" t="s">
        <v>839</v>
      </c>
      <c r="S84" s="46">
        <v>5014.0</v>
      </c>
      <c r="T84" s="46">
        <v>21591.0</v>
      </c>
      <c r="U84" s="44">
        <v>25685.9999999935</v>
      </c>
      <c r="V84" s="42" t="s">
        <v>125</v>
      </c>
      <c r="W84" s="44"/>
      <c r="X84" s="44"/>
      <c r="Y84" s="44">
        <v>2970.0</v>
      </c>
      <c r="Z84" s="44">
        <v>21420.0</v>
      </c>
      <c r="AA84" s="44"/>
      <c r="AB84" s="42" t="s">
        <v>104</v>
      </c>
      <c r="AC84" s="44"/>
      <c r="AD84" s="44"/>
      <c r="AE84" s="44"/>
      <c r="AF84" s="44"/>
      <c r="AG84" s="44"/>
      <c r="AH84" s="42"/>
      <c r="AI84" s="42"/>
      <c r="AJ84" s="42"/>
      <c r="AK84" s="44"/>
      <c r="AL84" s="44"/>
      <c r="AM84" s="42"/>
      <c r="AN84" s="44"/>
      <c r="AO84" s="44"/>
      <c r="AP84" s="44"/>
      <c r="AQ84" s="44" t="s">
        <v>91</v>
      </c>
      <c r="AR84" s="44"/>
      <c r="AS84" s="42" t="s">
        <v>840</v>
      </c>
      <c r="AT84" s="42"/>
      <c r="AU84" s="42"/>
      <c r="AV84" s="42"/>
      <c r="AW84" s="44"/>
      <c r="AX84" s="44"/>
      <c r="AY84" s="44"/>
      <c r="AZ84" s="44"/>
      <c r="BA84" s="44"/>
      <c r="BB84" s="44"/>
      <c r="BC84" s="44"/>
      <c r="BD84" s="44"/>
      <c r="BE84" s="46">
        <v>5000.0</v>
      </c>
      <c r="BF84" s="44" t="s">
        <v>93</v>
      </c>
      <c r="BG84" s="72" t="s">
        <v>841</v>
      </c>
      <c r="BH84" s="44"/>
      <c r="BI84" s="44"/>
      <c r="BJ84" s="44"/>
      <c r="BK84" s="44"/>
      <c r="BL84" s="49">
        <v>5.0</v>
      </c>
      <c r="BM84" s="44" t="s">
        <v>91</v>
      </c>
      <c r="BN84" s="44" t="s">
        <v>90</v>
      </c>
      <c r="BO84" s="44"/>
      <c r="BP84" s="44">
        <v>1.0</v>
      </c>
      <c r="BQ84" s="42" t="s">
        <v>842</v>
      </c>
      <c r="BR84" s="44" t="s">
        <v>110</v>
      </c>
      <c r="BS84" s="42" t="s">
        <v>528</v>
      </c>
      <c r="BT84" s="50" t="s">
        <v>112</v>
      </c>
      <c r="BU84" s="50" t="s">
        <v>111</v>
      </c>
      <c r="BV84" s="50" t="s">
        <v>112</v>
      </c>
      <c r="BW84" s="50" t="s">
        <v>112</v>
      </c>
      <c r="BX84" s="50" t="s">
        <v>111</v>
      </c>
      <c r="BY84" s="42">
        <f t="shared" si="4"/>
        <v>1</v>
      </c>
      <c r="BZ84" s="51" t="s">
        <v>112</v>
      </c>
      <c r="CA84" s="44" t="s">
        <v>112</v>
      </c>
      <c r="CB84" s="44" t="str">
        <f t="shared" si="1"/>
        <v>維持LC</v>
      </c>
      <c r="CC84" s="53"/>
      <c r="CD84" s="52" t="s">
        <v>843</v>
      </c>
      <c r="CE84" s="52" t="s">
        <v>133</v>
      </c>
      <c r="CF84" s="52" t="s">
        <v>579</v>
      </c>
      <c r="CG84" s="52" t="s">
        <v>143</v>
      </c>
      <c r="CH84" s="52" t="s">
        <v>118</v>
      </c>
      <c r="CI84" s="52" t="s">
        <v>134</v>
      </c>
      <c r="CJ84" s="53"/>
      <c r="CK84" s="53"/>
      <c r="CL84" s="53"/>
    </row>
    <row r="85">
      <c r="A85" s="42" t="s">
        <v>844</v>
      </c>
      <c r="B85" s="43" t="s">
        <v>845</v>
      </c>
      <c r="C85" s="44" t="s">
        <v>90</v>
      </c>
      <c r="D85" s="45"/>
      <c r="E85" s="44" t="s">
        <v>121</v>
      </c>
      <c r="F85" s="46">
        <v>5.6</v>
      </c>
      <c r="G85" s="44" t="s">
        <v>100</v>
      </c>
      <c r="H85" s="44" t="s">
        <v>91</v>
      </c>
      <c r="I85" s="61" t="s">
        <v>122</v>
      </c>
      <c r="J85" s="73">
        <v>9.0</v>
      </c>
      <c r="K85" s="72" t="s">
        <v>100</v>
      </c>
      <c r="L85" s="72" t="s">
        <v>91</v>
      </c>
      <c r="M85" s="72" t="s">
        <v>91</v>
      </c>
      <c r="N85" s="44"/>
      <c r="O85" s="44"/>
      <c r="P85" s="44"/>
      <c r="Q85" s="44"/>
      <c r="R85" s="42" t="s">
        <v>846</v>
      </c>
      <c r="S85" s="46">
        <v>1977.0</v>
      </c>
      <c r="T85" s="46">
        <v>21029.0</v>
      </c>
      <c r="U85" s="44">
        <v>13635.999999999</v>
      </c>
      <c r="V85" s="42" t="s">
        <v>125</v>
      </c>
      <c r="W85" s="44"/>
      <c r="X85" s="44"/>
      <c r="Y85" s="44">
        <v>859.0</v>
      </c>
      <c r="Z85" s="44">
        <v>20597.0</v>
      </c>
      <c r="AA85" s="44"/>
      <c r="AB85" s="42" t="s">
        <v>104</v>
      </c>
      <c r="AC85" s="44"/>
      <c r="AD85" s="44"/>
      <c r="AE85" s="44"/>
      <c r="AF85" s="44"/>
      <c r="AG85" s="44"/>
      <c r="AH85" s="42"/>
      <c r="AI85" s="42"/>
      <c r="AJ85" s="42"/>
      <c r="AK85" s="44"/>
      <c r="AL85" s="44"/>
      <c r="AM85" s="42"/>
      <c r="AN85" s="44"/>
      <c r="AO85" s="44"/>
      <c r="AP85" s="44"/>
      <c r="AQ85" s="44" t="s">
        <v>91</v>
      </c>
      <c r="AR85" s="44"/>
      <c r="AS85" s="42" t="s">
        <v>847</v>
      </c>
      <c r="AT85" s="42"/>
      <c r="AU85" s="42"/>
      <c r="AV85" s="42"/>
      <c r="AW85" s="44"/>
      <c r="AX85" s="44"/>
      <c r="AY85" s="44"/>
      <c r="AZ85" s="44"/>
      <c r="BA85" s="44"/>
      <c r="BB85" s="44"/>
      <c r="BC85" s="44"/>
      <c r="BD85" s="44"/>
      <c r="BE85" s="46">
        <v>2501.0</v>
      </c>
      <c r="BF85" s="44" t="s">
        <v>93</v>
      </c>
      <c r="BG85" s="72" t="s">
        <v>848</v>
      </c>
      <c r="BH85" s="44"/>
      <c r="BI85" s="44"/>
      <c r="BJ85" s="44"/>
      <c r="BK85" s="44"/>
      <c r="BL85" s="49">
        <v>5.0</v>
      </c>
      <c r="BM85" s="44" t="s">
        <v>91</v>
      </c>
      <c r="BN85" s="44" t="s">
        <v>90</v>
      </c>
      <c r="BO85" s="44"/>
      <c r="BP85" s="44">
        <v>1.0</v>
      </c>
      <c r="BQ85" s="42" t="s">
        <v>849</v>
      </c>
      <c r="BR85" s="44" t="s">
        <v>110</v>
      </c>
      <c r="BS85" s="42" t="s">
        <v>528</v>
      </c>
      <c r="BT85" s="50" t="s">
        <v>112</v>
      </c>
      <c r="BU85" s="50" t="s">
        <v>111</v>
      </c>
      <c r="BV85" s="50" t="s">
        <v>112</v>
      </c>
      <c r="BW85" s="50" t="s">
        <v>112</v>
      </c>
      <c r="BX85" s="50" t="s">
        <v>111</v>
      </c>
      <c r="BY85" s="42">
        <f t="shared" si="4"/>
        <v>1</v>
      </c>
      <c r="BZ85" s="51" t="s">
        <v>112</v>
      </c>
      <c r="CA85" s="44" t="s">
        <v>112</v>
      </c>
      <c r="CB85" s="44" t="str">
        <f t="shared" si="1"/>
        <v>維持LC</v>
      </c>
      <c r="CC85" s="53"/>
      <c r="CD85" s="52" t="s">
        <v>850</v>
      </c>
      <c r="CE85" s="52" t="s">
        <v>133</v>
      </c>
      <c r="CF85" s="52" t="s">
        <v>143</v>
      </c>
      <c r="CG85" s="52" t="s">
        <v>580</v>
      </c>
      <c r="CH85" s="52" t="s">
        <v>134</v>
      </c>
      <c r="CI85" s="52" t="s">
        <v>118</v>
      </c>
    </row>
    <row r="86">
      <c r="A86" s="42" t="s">
        <v>851</v>
      </c>
      <c r="B86" s="43" t="s">
        <v>852</v>
      </c>
      <c r="C86" s="44" t="s">
        <v>90</v>
      </c>
      <c r="D86" s="45"/>
      <c r="E86" s="44" t="s">
        <v>121</v>
      </c>
      <c r="F86" s="46">
        <v>5.7</v>
      </c>
      <c r="G86" s="44" t="s">
        <v>100</v>
      </c>
      <c r="H86" s="44" t="s">
        <v>91</v>
      </c>
      <c r="I86" s="61"/>
      <c r="J86" s="46"/>
      <c r="K86" s="44"/>
      <c r="L86" s="44"/>
      <c r="M86" s="44"/>
      <c r="N86" s="44"/>
      <c r="O86" s="44" t="s">
        <v>90</v>
      </c>
      <c r="P86" s="44" t="s">
        <v>90</v>
      </c>
      <c r="Q86" s="44" t="s">
        <v>91</v>
      </c>
      <c r="R86" s="72" t="s">
        <v>853</v>
      </c>
      <c r="S86" s="48">
        <v>881.0</v>
      </c>
      <c r="T86" s="46">
        <v>21342.0</v>
      </c>
      <c r="U86" s="44">
        <v>2168.99999999841</v>
      </c>
      <c r="V86" s="42" t="s">
        <v>125</v>
      </c>
      <c r="W86" s="44"/>
      <c r="X86" s="44"/>
      <c r="Y86" s="44">
        <v>488.0</v>
      </c>
      <c r="Z86" s="44">
        <v>21120.0</v>
      </c>
      <c r="AA86" s="44"/>
      <c r="AB86" s="42" t="s">
        <v>104</v>
      </c>
      <c r="AC86" s="44"/>
      <c r="AD86" s="44"/>
      <c r="AE86" s="44"/>
      <c r="AF86" s="44"/>
      <c r="AG86" s="44"/>
      <c r="AH86" s="42"/>
      <c r="AI86" s="42"/>
      <c r="AJ86" s="42"/>
      <c r="AK86" s="44"/>
      <c r="AL86" s="44"/>
      <c r="AM86" s="42"/>
      <c r="AN86" s="44"/>
      <c r="AO86" s="44"/>
      <c r="AP86" s="44"/>
      <c r="AQ86" s="42" t="s">
        <v>91</v>
      </c>
      <c r="AR86" s="44"/>
      <c r="AS86" s="42" t="s">
        <v>854</v>
      </c>
      <c r="AT86" s="42"/>
      <c r="AU86" s="42"/>
      <c r="AV86" s="42"/>
      <c r="AW86" s="44"/>
      <c r="AX86" s="44"/>
      <c r="AY86" s="44"/>
      <c r="AZ86" s="44"/>
      <c r="BA86" s="44"/>
      <c r="BB86" s="44"/>
      <c r="BC86" s="44"/>
      <c r="BD86" s="44"/>
      <c r="BE86" s="46">
        <v>2501.0</v>
      </c>
      <c r="BF86" s="44" t="s">
        <v>93</v>
      </c>
      <c r="BG86" s="42" t="s">
        <v>855</v>
      </c>
      <c r="BH86" s="44"/>
      <c r="BI86" s="44"/>
      <c r="BJ86" s="44"/>
      <c r="BK86" s="44"/>
      <c r="BL86" s="49">
        <v>4.0</v>
      </c>
      <c r="BM86" s="44" t="s">
        <v>92</v>
      </c>
      <c r="BN86" s="44" t="s">
        <v>92</v>
      </c>
      <c r="BO86" s="44"/>
      <c r="BP86" s="44">
        <v>1.0</v>
      </c>
      <c r="BQ86" s="42" t="s">
        <v>856</v>
      </c>
      <c r="BR86" s="44" t="s">
        <v>110</v>
      </c>
      <c r="BS86" s="42" t="s">
        <v>528</v>
      </c>
      <c r="BT86" s="50" t="s">
        <v>857</v>
      </c>
      <c r="BU86" s="50" t="s">
        <v>111</v>
      </c>
      <c r="BV86" s="50" t="s">
        <v>153</v>
      </c>
      <c r="BW86" s="50" t="s">
        <v>112</v>
      </c>
      <c r="BX86" s="50" t="s">
        <v>111</v>
      </c>
      <c r="BY86" s="42">
        <f t="shared" si="4"/>
        <v>1</v>
      </c>
      <c r="BZ86" s="51" t="s">
        <v>193</v>
      </c>
      <c r="CA86" s="44" t="s">
        <v>193</v>
      </c>
      <c r="CB86" s="44" t="str">
        <f t="shared" si="1"/>
        <v>維持NT</v>
      </c>
      <c r="CC86" s="56" t="s">
        <v>858</v>
      </c>
      <c r="CD86" s="52" t="s">
        <v>859</v>
      </c>
      <c r="CE86" s="52" t="s">
        <v>827</v>
      </c>
      <c r="CF86" s="52" t="s">
        <v>860</v>
      </c>
      <c r="CG86" s="52" t="s">
        <v>133</v>
      </c>
      <c r="CH86" s="52"/>
      <c r="CJ86" s="53"/>
      <c r="CK86" s="53"/>
      <c r="CL86" s="53"/>
    </row>
    <row r="87">
      <c r="A87" s="42" t="s">
        <v>861</v>
      </c>
      <c r="B87" s="43" t="s">
        <v>862</v>
      </c>
      <c r="C87" s="44" t="s">
        <v>90</v>
      </c>
      <c r="D87" s="45"/>
      <c r="E87" s="44" t="s">
        <v>121</v>
      </c>
      <c r="F87" s="46">
        <v>5.6</v>
      </c>
      <c r="G87" s="44" t="s">
        <v>100</v>
      </c>
      <c r="H87" s="44" t="s">
        <v>91</v>
      </c>
      <c r="I87" s="61"/>
      <c r="J87" s="44"/>
      <c r="K87" s="44"/>
      <c r="L87" s="44"/>
      <c r="M87" s="44"/>
      <c r="N87" s="44"/>
      <c r="O87" s="44"/>
      <c r="P87" s="44"/>
      <c r="Q87" s="44"/>
      <c r="R87" s="42" t="s">
        <v>863</v>
      </c>
      <c r="S87" s="48">
        <v>370.0</v>
      </c>
      <c r="T87" s="46">
        <v>19320.0</v>
      </c>
      <c r="U87" s="44">
        <v>5289.00000000131</v>
      </c>
      <c r="V87" s="42" t="s">
        <v>125</v>
      </c>
      <c r="W87" s="44"/>
      <c r="X87" s="44"/>
      <c r="Y87" s="44">
        <v>180.0</v>
      </c>
      <c r="Z87" s="44">
        <v>17654.0</v>
      </c>
      <c r="AA87" s="44"/>
      <c r="AB87" s="42" t="s">
        <v>104</v>
      </c>
      <c r="AC87" s="44"/>
      <c r="AD87" s="44"/>
      <c r="AE87" s="44"/>
      <c r="AF87" s="44"/>
      <c r="AG87" s="44"/>
      <c r="AH87" s="42"/>
      <c r="AI87" s="42"/>
      <c r="AJ87" s="42"/>
      <c r="AK87" s="44"/>
      <c r="AL87" s="44"/>
      <c r="AM87" s="42"/>
      <c r="AN87" s="44"/>
      <c r="AO87" s="44"/>
      <c r="AP87" s="44"/>
      <c r="AQ87" s="42" t="s">
        <v>90</v>
      </c>
      <c r="AR87" s="44"/>
      <c r="AS87" s="42" t="s">
        <v>864</v>
      </c>
      <c r="AT87" s="42"/>
      <c r="AU87" s="42"/>
      <c r="AV87" s="42"/>
      <c r="AW87" s="44"/>
      <c r="AX87" s="44"/>
      <c r="AY87" s="44"/>
      <c r="AZ87" s="44"/>
      <c r="BA87" s="44"/>
      <c r="BB87" s="44"/>
      <c r="BC87" s="44"/>
      <c r="BD87" s="44"/>
      <c r="BE87" s="46">
        <v>250.0</v>
      </c>
      <c r="BF87" s="44" t="s">
        <v>93</v>
      </c>
      <c r="BG87" s="72" t="s">
        <v>865</v>
      </c>
      <c r="BH87" s="44"/>
      <c r="BI87" s="44"/>
      <c r="BJ87" s="44"/>
      <c r="BK87" s="44"/>
      <c r="BL87" s="49">
        <v>5.0</v>
      </c>
      <c r="BM87" s="44" t="s">
        <v>92</v>
      </c>
      <c r="BN87" s="44" t="s">
        <v>90</v>
      </c>
      <c r="BO87" s="44"/>
      <c r="BP87" s="42">
        <v>2.0</v>
      </c>
      <c r="BQ87" s="42" t="s">
        <v>866</v>
      </c>
      <c r="BR87" s="44" t="s">
        <v>110</v>
      </c>
      <c r="BS87" s="42" t="s">
        <v>528</v>
      </c>
      <c r="BT87" s="50" t="s">
        <v>111</v>
      </c>
      <c r="BU87" s="50" t="s">
        <v>111</v>
      </c>
      <c r="BV87" s="50" t="s">
        <v>111</v>
      </c>
      <c r="BW87" s="50" t="s">
        <v>113</v>
      </c>
      <c r="BX87" s="50" t="s">
        <v>111</v>
      </c>
      <c r="BY87" s="42">
        <f t="shared" si="4"/>
        <v>2</v>
      </c>
      <c r="BZ87" s="51" t="s">
        <v>112</v>
      </c>
      <c r="CA87" s="44" t="s">
        <v>112</v>
      </c>
      <c r="CB87" s="44" t="str">
        <f t="shared" si="1"/>
        <v>維持LC</v>
      </c>
      <c r="CC87" s="53"/>
      <c r="CD87" s="52" t="s">
        <v>867</v>
      </c>
      <c r="CE87" s="52" t="s">
        <v>133</v>
      </c>
      <c r="CF87" s="52" t="s">
        <v>580</v>
      </c>
      <c r="CG87" s="52" t="s">
        <v>134</v>
      </c>
      <c r="CH87" s="52" t="s">
        <v>118</v>
      </c>
      <c r="CL87" s="53"/>
    </row>
    <row r="88">
      <c r="A88" s="42" t="s">
        <v>868</v>
      </c>
      <c r="B88" s="43" t="s">
        <v>869</v>
      </c>
      <c r="C88" s="44" t="s">
        <v>90</v>
      </c>
      <c r="D88" s="45"/>
      <c r="E88" s="44" t="s">
        <v>121</v>
      </c>
      <c r="F88" s="46">
        <v>6.3</v>
      </c>
      <c r="G88" s="44" t="s">
        <v>100</v>
      </c>
      <c r="H88" s="44" t="s">
        <v>91</v>
      </c>
      <c r="I88" s="61" t="s">
        <v>122</v>
      </c>
      <c r="J88" s="42">
        <v>9.0</v>
      </c>
      <c r="K88" s="48" t="s">
        <v>100</v>
      </c>
      <c r="L88" s="72" t="s">
        <v>91</v>
      </c>
      <c r="M88" s="72" t="s">
        <v>91</v>
      </c>
      <c r="N88" s="44"/>
      <c r="O88" s="44"/>
      <c r="P88" s="44"/>
      <c r="Q88" s="44"/>
      <c r="R88" s="42" t="s">
        <v>870</v>
      </c>
      <c r="S88" s="46">
        <v>2734.0</v>
      </c>
      <c r="T88" s="46">
        <v>21246.0</v>
      </c>
      <c r="U88" s="44">
        <v>9555.99999999976</v>
      </c>
      <c r="V88" s="42" t="s">
        <v>125</v>
      </c>
      <c r="W88" s="44"/>
      <c r="X88" s="44"/>
      <c r="Y88" s="44">
        <v>1697.0</v>
      </c>
      <c r="Z88" s="44">
        <v>20977.0</v>
      </c>
      <c r="AA88" s="44"/>
      <c r="AB88" s="42" t="s">
        <v>104</v>
      </c>
      <c r="AC88" s="44"/>
      <c r="AD88" s="44"/>
      <c r="AE88" s="44"/>
      <c r="AF88" s="44"/>
      <c r="AG88" s="44"/>
      <c r="AH88" s="42"/>
      <c r="AI88" s="42"/>
      <c r="AJ88" s="42"/>
      <c r="AK88" s="44"/>
      <c r="AL88" s="44"/>
      <c r="AM88" s="42"/>
      <c r="AN88" s="44"/>
      <c r="AO88" s="44"/>
      <c r="AP88" s="44"/>
      <c r="AQ88" s="44" t="s">
        <v>91</v>
      </c>
      <c r="AR88" s="44"/>
      <c r="AS88" s="42" t="s">
        <v>871</v>
      </c>
      <c r="AT88" s="42"/>
      <c r="AU88" s="42"/>
      <c r="AV88" s="42"/>
      <c r="AW88" s="44"/>
      <c r="AX88" s="44"/>
      <c r="AY88" s="44"/>
      <c r="AZ88" s="44"/>
      <c r="BA88" s="44"/>
      <c r="BB88" s="44"/>
      <c r="BC88" s="44"/>
      <c r="BD88" s="44"/>
      <c r="BE88" s="73">
        <v>2501.0</v>
      </c>
      <c r="BF88" s="44" t="s">
        <v>92</v>
      </c>
      <c r="BG88" s="72" t="s">
        <v>872</v>
      </c>
      <c r="BH88" s="44"/>
      <c r="BI88" s="44"/>
      <c r="BJ88" s="44"/>
      <c r="BK88" s="44"/>
      <c r="BL88" s="49">
        <v>5.0</v>
      </c>
      <c r="BM88" s="44" t="s">
        <v>91</v>
      </c>
      <c r="BN88" s="44" t="s">
        <v>90</v>
      </c>
      <c r="BO88" s="44"/>
      <c r="BP88" s="44">
        <v>1.0</v>
      </c>
      <c r="BQ88" s="42" t="s">
        <v>873</v>
      </c>
      <c r="BR88" s="44" t="s">
        <v>110</v>
      </c>
      <c r="BS88" s="42" t="s">
        <v>528</v>
      </c>
      <c r="BT88" s="50" t="s">
        <v>112</v>
      </c>
      <c r="BU88" s="50" t="s">
        <v>112</v>
      </c>
      <c r="BV88" s="50" t="s">
        <v>112</v>
      </c>
      <c r="BW88" s="50" t="s">
        <v>112</v>
      </c>
      <c r="BX88" s="50" t="s">
        <v>111</v>
      </c>
      <c r="BY88" s="42">
        <f t="shared" si="4"/>
        <v>1</v>
      </c>
      <c r="BZ88" s="51" t="s">
        <v>112</v>
      </c>
      <c r="CA88" s="44" t="s">
        <v>112</v>
      </c>
      <c r="CB88" s="44" t="str">
        <f t="shared" si="1"/>
        <v>維持LC</v>
      </c>
      <c r="CC88" s="53"/>
      <c r="CD88" s="52" t="s">
        <v>874</v>
      </c>
      <c r="CE88" s="52" t="s">
        <v>133</v>
      </c>
      <c r="CF88" s="52" t="s">
        <v>579</v>
      </c>
      <c r="CG88" s="52" t="s">
        <v>143</v>
      </c>
      <c r="CH88" s="52" t="s">
        <v>118</v>
      </c>
      <c r="CI88" s="52" t="s">
        <v>134</v>
      </c>
      <c r="CJ88" s="53"/>
      <c r="CK88" s="53"/>
      <c r="CL88" s="53"/>
    </row>
    <row r="89">
      <c r="A89" s="42" t="s">
        <v>875</v>
      </c>
      <c r="B89" s="43" t="s">
        <v>876</v>
      </c>
      <c r="C89" s="44" t="s">
        <v>90</v>
      </c>
      <c r="D89" s="45"/>
      <c r="E89" s="44" t="s">
        <v>121</v>
      </c>
      <c r="F89" s="46">
        <v>5.7</v>
      </c>
      <c r="G89" s="44" t="s">
        <v>100</v>
      </c>
      <c r="H89" s="44" t="s">
        <v>91</v>
      </c>
      <c r="I89" s="61"/>
      <c r="J89" s="44"/>
      <c r="K89" s="44"/>
      <c r="L89" s="44"/>
      <c r="M89" s="44"/>
      <c r="N89" s="44"/>
      <c r="O89" s="44" t="s">
        <v>90</v>
      </c>
      <c r="P89" s="44"/>
      <c r="Q89" s="44"/>
      <c r="R89" s="72" t="s">
        <v>877</v>
      </c>
      <c r="S89" s="48">
        <v>59.0</v>
      </c>
      <c r="T89" s="46">
        <v>18546.0</v>
      </c>
      <c r="U89" s="46"/>
      <c r="V89" s="64" t="s">
        <v>199</v>
      </c>
      <c r="W89" s="44"/>
      <c r="X89" s="44"/>
      <c r="Y89" s="44">
        <v>38.0</v>
      </c>
      <c r="Z89" s="44">
        <v>7505.0</v>
      </c>
      <c r="AA89" s="44"/>
      <c r="AB89" s="42" t="s">
        <v>104</v>
      </c>
      <c r="AC89" s="44"/>
      <c r="AD89" s="44"/>
      <c r="AE89" s="44"/>
      <c r="AF89" s="44"/>
      <c r="AG89" s="44"/>
      <c r="AH89" s="44"/>
      <c r="AI89" s="44"/>
      <c r="AJ89" s="44"/>
      <c r="AK89" s="44"/>
      <c r="AL89" s="44"/>
      <c r="AM89" s="44"/>
      <c r="AN89" s="44"/>
      <c r="AO89" s="44"/>
      <c r="AP89" s="44"/>
      <c r="AQ89" s="44" t="s">
        <v>90</v>
      </c>
      <c r="AR89" s="44"/>
      <c r="AS89" s="42" t="s">
        <v>878</v>
      </c>
      <c r="AT89" s="42"/>
      <c r="AU89" s="42"/>
      <c r="AV89" s="42"/>
      <c r="AW89" s="42"/>
      <c r="AX89" s="44"/>
      <c r="AY89" s="44"/>
      <c r="AZ89" s="44"/>
      <c r="BA89" s="44"/>
      <c r="BB89" s="44"/>
      <c r="BC89" s="44"/>
      <c r="BD89" s="42">
        <v>50.0</v>
      </c>
      <c r="BE89" s="48">
        <v>1.0</v>
      </c>
      <c r="BF89" s="44" t="s">
        <v>92</v>
      </c>
      <c r="BG89" s="42" t="s">
        <v>879</v>
      </c>
      <c r="BH89" s="44"/>
      <c r="BI89" s="44"/>
      <c r="BJ89" s="44"/>
      <c r="BK89" s="44"/>
      <c r="BL89" s="49">
        <v>2.0</v>
      </c>
      <c r="BM89" s="44" t="s">
        <v>92</v>
      </c>
      <c r="BN89" s="44" t="s">
        <v>91</v>
      </c>
      <c r="BO89" s="44"/>
      <c r="BP89" s="42">
        <v>1.0</v>
      </c>
      <c r="BQ89" s="42" t="s">
        <v>880</v>
      </c>
      <c r="BR89" s="44" t="s">
        <v>110</v>
      </c>
      <c r="BS89" s="42" t="s">
        <v>528</v>
      </c>
      <c r="BT89" s="50" t="s">
        <v>111</v>
      </c>
      <c r="BU89" s="50" t="s">
        <v>111</v>
      </c>
      <c r="BV89" s="50" t="s">
        <v>658</v>
      </c>
      <c r="BW89" s="50" t="s">
        <v>202</v>
      </c>
      <c r="BX89" s="50" t="s">
        <v>111</v>
      </c>
      <c r="BY89" s="42">
        <v>1.0</v>
      </c>
      <c r="BZ89" s="51" t="s">
        <v>285</v>
      </c>
      <c r="CA89" s="44" t="s">
        <v>285</v>
      </c>
      <c r="CB89" s="44" t="str">
        <f t="shared" si="1"/>
        <v>維持EN</v>
      </c>
      <c r="CC89" s="52" t="s">
        <v>659</v>
      </c>
      <c r="CD89" s="52" t="s">
        <v>881</v>
      </c>
      <c r="CE89" s="52" t="s">
        <v>118</v>
      </c>
      <c r="CF89" s="52" t="s">
        <v>134</v>
      </c>
      <c r="CG89" s="52" t="s">
        <v>580</v>
      </c>
      <c r="CH89" s="53"/>
      <c r="CI89" s="53"/>
      <c r="CJ89" s="53"/>
      <c r="CK89" s="53"/>
      <c r="CL89" s="53"/>
    </row>
    <row r="90">
      <c r="A90" s="42" t="s">
        <v>882</v>
      </c>
      <c r="B90" s="43" t="s">
        <v>883</v>
      </c>
      <c r="C90" s="44" t="s">
        <v>90</v>
      </c>
      <c r="D90" s="45"/>
      <c r="E90" s="44" t="s">
        <v>121</v>
      </c>
      <c r="F90" s="46">
        <v>5.6</v>
      </c>
      <c r="G90" s="44" t="s">
        <v>100</v>
      </c>
      <c r="H90" s="44" t="s">
        <v>91</v>
      </c>
      <c r="I90" s="61"/>
      <c r="J90" s="72"/>
      <c r="K90" s="72"/>
      <c r="L90" s="72"/>
      <c r="M90" s="72"/>
      <c r="N90" s="44"/>
      <c r="O90" s="44"/>
      <c r="P90" s="44"/>
      <c r="Q90" s="44"/>
      <c r="R90" s="72" t="s">
        <v>884</v>
      </c>
      <c r="S90" s="46">
        <v>1612.0</v>
      </c>
      <c r="T90" s="46">
        <v>20750.0</v>
      </c>
      <c r="U90" s="44">
        <v>7924.00000000153</v>
      </c>
      <c r="V90" s="42" t="s">
        <v>125</v>
      </c>
      <c r="W90" s="44"/>
      <c r="X90" s="44"/>
      <c r="Y90" s="44">
        <v>1073.0</v>
      </c>
      <c r="Z90" s="44">
        <v>19930.0</v>
      </c>
      <c r="AA90" s="44"/>
      <c r="AB90" s="42" t="s">
        <v>104</v>
      </c>
      <c r="AC90" s="44"/>
      <c r="AD90" s="44"/>
      <c r="AE90" s="44"/>
      <c r="AF90" s="44"/>
      <c r="AG90" s="44"/>
      <c r="AH90" s="42"/>
      <c r="AI90" s="42"/>
      <c r="AJ90" s="42"/>
      <c r="AK90" s="44"/>
      <c r="AL90" s="44"/>
      <c r="AM90" s="42"/>
      <c r="AN90" s="44"/>
      <c r="AO90" s="44"/>
      <c r="AP90" s="44"/>
      <c r="AQ90" s="44" t="s">
        <v>91</v>
      </c>
      <c r="AR90" s="44"/>
      <c r="AS90" s="42" t="s">
        <v>885</v>
      </c>
      <c r="AT90" s="42"/>
      <c r="AU90" s="42"/>
      <c r="AV90" s="42"/>
      <c r="AW90" s="44"/>
      <c r="AX90" s="44"/>
      <c r="AY90" s="44"/>
      <c r="AZ90" s="44"/>
      <c r="BA90" s="44"/>
      <c r="BB90" s="44"/>
      <c r="BC90" s="44"/>
      <c r="BD90" s="44"/>
      <c r="BE90" s="73">
        <v>5000.0</v>
      </c>
      <c r="BF90" s="44" t="s">
        <v>93</v>
      </c>
      <c r="BG90" s="72" t="s">
        <v>886</v>
      </c>
      <c r="BH90" s="44"/>
      <c r="BI90" s="44"/>
      <c r="BJ90" s="44"/>
      <c r="BK90" s="44"/>
      <c r="BL90" s="49">
        <v>5.0</v>
      </c>
      <c r="BM90" s="44" t="s">
        <v>91</v>
      </c>
      <c r="BN90" s="44" t="s">
        <v>90</v>
      </c>
      <c r="BO90" s="44"/>
      <c r="BP90" s="44">
        <v>1.0</v>
      </c>
      <c r="BQ90" s="42" t="s">
        <v>887</v>
      </c>
      <c r="BR90" s="44" t="s">
        <v>110</v>
      </c>
      <c r="BS90" s="42" t="s">
        <v>528</v>
      </c>
      <c r="BT90" s="50" t="s">
        <v>111</v>
      </c>
      <c r="BU90" s="50" t="s">
        <v>111</v>
      </c>
      <c r="BV90" s="50" t="s">
        <v>111</v>
      </c>
      <c r="BW90" s="50" t="s">
        <v>112</v>
      </c>
      <c r="BX90" s="50" t="s">
        <v>111</v>
      </c>
      <c r="BY90" s="42">
        <f t="shared" ref="BY90:BY98" si="5">BP90</f>
        <v>1</v>
      </c>
      <c r="BZ90" s="51" t="s">
        <v>112</v>
      </c>
      <c r="CA90" s="44" t="s">
        <v>112</v>
      </c>
      <c r="CB90" s="44" t="str">
        <f t="shared" si="1"/>
        <v>維持LC</v>
      </c>
      <c r="CC90" s="53"/>
      <c r="CD90" s="52" t="s">
        <v>888</v>
      </c>
      <c r="CE90" s="52" t="s">
        <v>133</v>
      </c>
      <c r="CF90" s="52" t="s">
        <v>579</v>
      </c>
      <c r="CG90" s="52" t="s">
        <v>143</v>
      </c>
      <c r="CH90" s="52" t="s">
        <v>118</v>
      </c>
      <c r="CI90" s="52" t="s">
        <v>134</v>
      </c>
      <c r="CJ90" s="53"/>
      <c r="CK90" s="53"/>
      <c r="CL90" s="53"/>
    </row>
    <row r="91">
      <c r="A91" s="42" t="s">
        <v>889</v>
      </c>
      <c r="B91" s="43" t="s">
        <v>890</v>
      </c>
      <c r="C91" s="44" t="s">
        <v>90</v>
      </c>
      <c r="D91" s="45"/>
      <c r="E91" s="44" t="s">
        <v>121</v>
      </c>
      <c r="F91" s="46">
        <v>5.2</v>
      </c>
      <c r="G91" s="44" t="s">
        <v>100</v>
      </c>
      <c r="H91" s="44" t="s">
        <v>91</v>
      </c>
      <c r="I91" s="61" t="s">
        <v>891</v>
      </c>
      <c r="J91" s="73">
        <v>9.0</v>
      </c>
      <c r="K91" s="72" t="s">
        <v>100</v>
      </c>
      <c r="L91" s="72" t="s">
        <v>91</v>
      </c>
      <c r="M91" s="72" t="s">
        <v>91</v>
      </c>
      <c r="N91" s="44"/>
      <c r="O91" s="72" t="s">
        <v>90</v>
      </c>
      <c r="P91" s="72" t="s">
        <v>90</v>
      </c>
      <c r="Q91" s="72" t="s">
        <v>91</v>
      </c>
      <c r="R91" s="72" t="s">
        <v>892</v>
      </c>
      <c r="S91" s="46">
        <v>3427.0</v>
      </c>
      <c r="T91" s="46">
        <v>21193.0</v>
      </c>
      <c r="U91" s="44">
        <v>12964.9999999963</v>
      </c>
      <c r="V91" s="42" t="s">
        <v>125</v>
      </c>
      <c r="W91" s="44"/>
      <c r="X91" s="44"/>
      <c r="Y91" s="44">
        <v>2002.0</v>
      </c>
      <c r="Z91" s="44">
        <v>20833.0</v>
      </c>
      <c r="AA91" s="44"/>
      <c r="AB91" s="42" t="s">
        <v>104</v>
      </c>
      <c r="AC91" s="44"/>
      <c r="AD91" s="44"/>
      <c r="AE91" s="44"/>
      <c r="AF91" s="44"/>
      <c r="AG91" s="44"/>
      <c r="AH91" s="42"/>
      <c r="AI91" s="42"/>
      <c r="AJ91" s="42"/>
      <c r="AK91" s="42" t="s">
        <v>90</v>
      </c>
      <c r="AL91" s="42" t="s">
        <v>91</v>
      </c>
      <c r="AM91" s="42" t="s">
        <v>628</v>
      </c>
      <c r="AN91" s="44"/>
      <c r="AO91" s="44"/>
      <c r="AP91" s="44"/>
      <c r="AQ91" s="42" t="s">
        <v>90</v>
      </c>
      <c r="AR91" s="44"/>
      <c r="AS91" s="42" t="s">
        <v>893</v>
      </c>
      <c r="AT91" s="42"/>
      <c r="AU91" s="42"/>
      <c r="AV91" s="42"/>
      <c r="AW91" s="44"/>
      <c r="AX91" s="44"/>
      <c r="AY91" s="44"/>
      <c r="AZ91" s="44"/>
      <c r="BA91" s="44"/>
      <c r="BB91" s="44"/>
      <c r="BC91" s="44"/>
      <c r="BD91" s="44"/>
      <c r="BE91" s="46">
        <v>10001.0</v>
      </c>
      <c r="BF91" s="44" t="s">
        <v>92</v>
      </c>
      <c r="BG91" s="72" t="s">
        <v>894</v>
      </c>
      <c r="BH91" s="44"/>
      <c r="BI91" s="44"/>
      <c r="BJ91" s="44"/>
      <c r="BK91" s="44"/>
      <c r="BL91" s="49">
        <v>5.0</v>
      </c>
      <c r="BM91" s="44" t="s">
        <v>91</v>
      </c>
      <c r="BN91" s="44" t="s">
        <v>90</v>
      </c>
      <c r="BO91" s="44"/>
      <c r="BP91" s="44">
        <v>1.0</v>
      </c>
      <c r="BQ91" s="42" t="s">
        <v>895</v>
      </c>
      <c r="BR91" s="44" t="s">
        <v>110</v>
      </c>
      <c r="BS91" s="42" t="s">
        <v>528</v>
      </c>
      <c r="BT91" s="50" t="s">
        <v>896</v>
      </c>
      <c r="BU91" s="50" t="s">
        <v>111</v>
      </c>
      <c r="BV91" s="50" t="s">
        <v>897</v>
      </c>
      <c r="BW91" s="50" t="s">
        <v>112</v>
      </c>
      <c r="BX91" s="50" t="s">
        <v>111</v>
      </c>
      <c r="BY91" s="42">
        <f t="shared" si="5"/>
        <v>1</v>
      </c>
      <c r="BZ91" s="51" t="s">
        <v>193</v>
      </c>
      <c r="CA91" s="44" t="s">
        <v>112</v>
      </c>
      <c r="CB91" s="44" t="str">
        <f t="shared" si="1"/>
        <v>LC-&gt;NT</v>
      </c>
      <c r="CC91" s="56" t="s">
        <v>898</v>
      </c>
      <c r="CD91" s="52" t="s">
        <v>899</v>
      </c>
      <c r="CE91" s="52" t="s">
        <v>133</v>
      </c>
      <c r="CF91" s="52" t="s">
        <v>579</v>
      </c>
      <c r="CG91" s="52" t="s">
        <v>143</v>
      </c>
      <c r="CH91" s="52" t="s">
        <v>118</v>
      </c>
      <c r="CI91" s="52" t="s">
        <v>134</v>
      </c>
      <c r="CJ91" s="53"/>
      <c r="CK91" s="53"/>
      <c r="CL91" s="53"/>
    </row>
    <row r="92">
      <c r="A92" s="42" t="s">
        <v>900</v>
      </c>
      <c r="B92" s="43" t="s">
        <v>901</v>
      </c>
      <c r="C92" s="44" t="s">
        <v>90</v>
      </c>
      <c r="D92" s="45"/>
      <c r="E92" s="44" t="s">
        <v>121</v>
      </c>
      <c r="F92" s="46">
        <v>6.2</v>
      </c>
      <c r="G92" s="44" t="s">
        <v>100</v>
      </c>
      <c r="H92" s="44" t="s">
        <v>91</v>
      </c>
      <c r="I92" s="61" t="s">
        <v>122</v>
      </c>
      <c r="J92" s="73">
        <v>9.0</v>
      </c>
      <c r="K92" s="72" t="s">
        <v>100</v>
      </c>
      <c r="L92" s="72" t="s">
        <v>91</v>
      </c>
      <c r="M92" s="72" t="s">
        <v>91</v>
      </c>
      <c r="N92" s="44"/>
      <c r="O92" s="44"/>
      <c r="P92" s="44"/>
      <c r="Q92" s="44"/>
      <c r="R92" s="42" t="s">
        <v>902</v>
      </c>
      <c r="S92" s="48">
        <v>1189.0</v>
      </c>
      <c r="T92" s="46">
        <v>11685.0</v>
      </c>
      <c r="U92" s="44">
        <v>3585.99999999701</v>
      </c>
      <c r="V92" s="42" t="s">
        <v>125</v>
      </c>
      <c r="W92" s="44"/>
      <c r="X92" s="44"/>
      <c r="Y92" s="44">
        <v>833.0</v>
      </c>
      <c r="Z92" s="44">
        <v>19640.0</v>
      </c>
      <c r="AA92" s="44"/>
      <c r="AB92" s="42" t="s">
        <v>104</v>
      </c>
      <c r="AC92" s="44"/>
      <c r="AD92" s="44"/>
      <c r="AE92" s="44"/>
      <c r="AF92" s="44"/>
      <c r="AG92" s="44"/>
      <c r="AH92" s="42"/>
      <c r="AI92" s="42"/>
      <c r="AJ92" s="42"/>
      <c r="AK92" s="42" t="s">
        <v>90</v>
      </c>
      <c r="AL92" s="42" t="s">
        <v>91</v>
      </c>
      <c r="AM92" s="42" t="s">
        <v>628</v>
      </c>
      <c r="AN92" s="44"/>
      <c r="AO92" s="44"/>
      <c r="AP92" s="44"/>
      <c r="AQ92" s="44" t="s">
        <v>91</v>
      </c>
      <c r="AR92" s="44"/>
      <c r="AS92" s="42" t="s">
        <v>903</v>
      </c>
      <c r="AT92" s="42"/>
      <c r="AU92" s="42"/>
      <c r="AV92" s="42"/>
      <c r="AW92" s="44"/>
      <c r="AX92" s="44"/>
      <c r="AY92" s="44"/>
      <c r="AZ92" s="44"/>
      <c r="BA92" s="44"/>
      <c r="BB92" s="44"/>
      <c r="BC92" s="44"/>
      <c r="BD92" s="44"/>
      <c r="BE92" s="73">
        <v>2501.0</v>
      </c>
      <c r="BF92" s="44" t="s">
        <v>93</v>
      </c>
      <c r="BG92" s="72" t="s">
        <v>904</v>
      </c>
      <c r="BH92" s="44"/>
      <c r="BI92" s="44"/>
      <c r="BJ92" s="44"/>
      <c r="BK92" s="44"/>
      <c r="BL92" s="49">
        <v>5.0</v>
      </c>
      <c r="BM92" s="44" t="s">
        <v>91</v>
      </c>
      <c r="BN92" s="44" t="s">
        <v>90</v>
      </c>
      <c r="BO92" s="44"/>
      <c r="BP92" s="44">
        <v>1.0</v>
      </c>
      <c r="BQ92" s="42" t="s">
        <v>905</v>
      </c>
      <c r="BR92" s="44" t="s">
        <v>110</v>
      </c>
      <c r="BS92" s="42" t="s">
        <v>528</v>
      </c>
      <c r="BT92" s="50" t="s">
        <v>112</v>
      </c>
      <c r="BU92" s="50" t="s">
        <v>111</v>
      </c>
      <c r="BV92" s="50" t="s">
        <v>112</v>
      </c>
      <c r="BW92" s="50" t="s">
        <v>112</v>
      </c>
      <c r="BX92" s="50" t="s">
        <v>111</v>
      </c>
      <c r="BY92" s="42">
        <f t="shared" si="5"/>
        <v>1</v>
      </c>
      <c r="BZ92" s="51" t="s">
        <v>112</v>
      </c>
      <c r="CA92" s="44" t="s">
        <v>112</v>
      </c>
      <c r="CB92" s="44" t="str">
        <f t="shared" si="1"/>
        <v>維持LC</v>
      </c>
      <c r="CC92" s="53"/>
      <c r="CD92" s="52" t="s">
        <v>906</v>
      </c>
      <c r="CE92" s="52" t="s">
        <v>133</v>
      </c>
      <c r="CF92" s="52" t="s">
        <v>579</v>
      </c>
      <c r="CG92" s="52" t="s">
        <v>143</v>
      </c>
      <c r="CH92" s="52" t="s">
        <v>118</v>
      </c>
      <c r="CI92" s="52" t="s">
        <v>134</v>
      </c>
      <c r="CJ92" s="53"/>
      <c r="CK92" s="53"/>
      <c r="CL92" s="53"/>
    </row>
    <row r="93">
      <c r="A93" s="42" t="s">
        <v>907</v>
      </c>
      <c r="B93" s="43" t="s">
        <v>908</v>
      </c>
      <c r="C93" s="42" t="s">
        <v>90</v>
      </c>
      <c r="D93" s="45"/>
      <c r="E93" s="42" t="s">
        <v>91</v>
      </c>
      <c r="F93" s="48">
        <v>3.5</v>
      </c>
      <c r="G93" s="42" t="s">
        <v>100</v>
      </c>
      <c r="H93" s="44"/>
      <c r="I93" s="61"/>
      <c r="J93" s="44"/>
      <c r="K93" s="44"/>
      <c r="L93" s="44"/>
      <c r="M93" s="44"/>
      <c r="N93" s="44"/>
      <c r="O93" s="42" t="s">
        <v>90</v>
      </c>
      <c r="P93" s="44"/>
      <c r="Q93" s="44"/>
      <c r="R93" s="42" t="s">
        <v>909</v>
      </c>
      <c r="S93" s="48"/>
      <c r="T93" s="46"/>
      <c r="U93" s="44"/>
      <c r="V93" s="42"/>
      <c r="W93" s="44"/>
      <c r="X93" s="44"/>
      <c r="Y93" s="44"/>
      <c r="Z93" s="44"/>
      <c r="AA93" s="44"/>
      <c r="AB93" s="42"/>
      <c r="AC93" s="44"/>
      <c r="AD93" s="44"/>
      <c r="AE93" s="42"/>
      <c r="AF93" s="42"/>
      <c r="AG93" s="42"/>
      <c r="AH93" s="42"/>
      <c r="AI93" s="44"/>
      <c r="AJ93" s="44"/>
      <c r="AK93" s="44"/>
      <c r="AL93" s="44"/>
      <c r="AM93" s="44"/>
      <c r="AN93" s="44"/>
      <c r="AO93" s="44"/>
      <c r="AP93" s="44"/>
      <c r="AQ93" s="42"/>
      <c r="AR93" s="44"/>
      <c r="AS93" s="42"/>
      <c r="AT93" s="42"/>
      <c r="AU93" s="44"/>
      <c r="AV93" s="44"/>
      <c r="AW93" s="44"/>
      <c r="AX93" s="44"/>
      <c r="AY93" s="44"/>
      <c r="AZ93" s="44"/>
      <c r="BA93" s="44"/>
      <c r="BB93" s="44"/>
      <c r="BC93" s="44"/>
      <c r="BD93" s="42">
        <v>0.0</v>
      </c>
      <c r="BE93" s="48">
        <v>0.0</v>
      </c>
      <c r="BF93" s="42" t="s">
        <v>93</v>
      </c>
      <c r="BG93" s="42" t="s">
        <v>910</v>
      </c>
      <c r="BH93" s="44"/>
      <c r="BI93" s="44"/>
      <c r="BJ93" s="44"/>
      <c r="BK93" s="44"/>
      <c r="BL93" s="51">
        <v>5.0</v>
      </c>
      <c r="BM93" s="42" t="s">
        <v>90</v>
      </c>
      <c r="BN93" s="42" t="s">
        <v>90</v>
      </c>
      <c r="BO93" s="44"/>
      <c r="BP93" s="44"/>
      <c r="BQ93" s="42" t="s">
        <v>911</v>
      </c>
      <c r="BR93" s="42" t="s">
        <v>130</v>
      </c>
      <c r="BS93" s="42" t="s">
        <v>110</v>
      </c>
      <c r="BT93" s="50" t="s">
        <v>111</v>
      </c>
      <c r="BU93" s="50" t="s">
        <v>912</v>
      </c>
      <c r="BV93" s="50" t="s">
        <v>111</v>
      </c>
      <c r="BW93" s="50" t="s">
        <v>202</v>
      </c>
      <c r="BX93" s="50" t="s">
        <v>111</v>
      </c>
      <c r="BY93" s="42" t="str">
        <f t="shared" si="5"/>
        <v/>
      </c>
      <c r="BZ93" s="51" t="s">
        <v>913</v>
      </c>
      <c r="CA93" s="42" t="s">
        <v>203</v>
      </c>
      <c r="CB93" s="44" t="str">
        <f t="shared" si="1"/>
        <v>CR-&gt;CR(PRE)</v>
      </c>
      <c r="CC93" s="52" t="s">
        <v>914</v>
      </c>
      <c r="CD93" s="52" t="s">
        <v>915</v>
      </c>
      <c r="CE93" s="52" t="s">
        <v>916</v>
      </c>
      <c r="CF93" s="76" t="s">
        <v>917</v>
      </c>
      <c r="CG93" s="76" t="s">
        <v>918</v>
      </c>
      <c r="CH93" s="52" t="s">
        <v>118</v>
      </c>
      <c r="CJ93" s="53"/>
      <c r="CK93" s="53"/>
      <c r="CL93" s="53"/>
    </row>
    <row r="94">
      <c r="A94" s="42" t="s">
        <v>919</v>
      </c>
      <c r="B94" s="43" t="s">
        <v>920</v>
      </c>
      <c r="C94" s="44" t="s">
        <v>91</v>
      </c>
      <c r="D94" s="45"/>
      <c r="E94" s="44" t="s">
        <v>91</v>
      </c>
      <c r="F94" s="48">
        <v>3.5</v>
      </c>
      <c r="G94" s="42" t="s">
        <v>100</v>
      </c>
      <c r="H94" s="44"/>
      <c r="I94" s="47" t="s">
        <v>122</v>
      </c>
      <c r="J94" s="42">
        <v>11.0</v>
      </c>
      <c r="K94" s="42" t="s">
        <v>100</v>
      </c>
      <c r="L94" s="42" t="s">
        <v>91</v>
      </c>
      <c r="M94" s="42" t="s">
        <v>91</v>
      </c>
      <c r="N94" s="44"/>
      <c r="O94" s="42" t="s">
        <v>921</v>
      </c>
      <c r="P94" s="44"/>
      <c r="Q94" s="44"/>
      <c r="R94" s="42" t="s">
        <v>922</v>
      </c>
      <c r="S94" s="48">
        <v>1814.0</v>
      </c>
      <c r="T94" s="46">
        <v>21073.0</v>
      </c>
      <c r="U94" s="44">
        <v>12528.9999999955</v>
      </c>
      <c r="V94" s="42" t="s">
        <v>125</v>
      </c>
      <c r="W94" s="44"/>
      <c r="X94" s="44"/>
      <c r="Y94" s="44">
        <v>527.0</v>
      </c>
      <c r="Z94" s="44">
        <v>20388.0</v>
      </c>
      <c r="AA94" s="44"/>
      <c r="AB94" s="42" t="s">
        <v>104</v>
      </c>
      <c r="AC94" s="44"/>
      <c r="AD94" s="44"/>
      <c r="AE94" s="44"/>
      <c r="AF94" s="44"/>
      <c r="AG94" s="44"/>
      <c r="AH94" s="42"/>
      <c r="AI94" s="42"/>
      <c r="AJ94" s="42"/>
      <c r="AK94" s="44"/>
      <c r="AL94" s="44"/>
      <c r="AM94" s="42"/>
      <c r="AN94" s="44"/>
      <c r="AO94" s="44"/>
      <c r="AP94" s="44"/>
      <c r="AQ94" s="44" t="s">
        <v>91</v>
      </c>
      <c r="AR94" s="44"/>
      <c r="AS94" s="42" t="s">
        <v>923</v>
      </c>
      <c r="AT94" s="42"/>
      <c r="AU94" s="42"/>
      <c r="AV94" s="42"/>
      <c r="AW94" s="44"/>
      <c r="AX94" s="44"/>
      <c r="AY94" s="44"/>
      <c r="AZ94" s="44"/>
      <c r="BA94" s="44"/>
      <c r="BB94" s="44"/>
      <c r="BC94" s="44"/>
      <c r="BD94" s="44"/>
      <c r="BE94" s="46">
        <v>10001.0</v>
      </c>
      <c r="BF94" s="44" t="s">
        <v>93</v>
      </c>
      <c r="BG94" s="42" t="s">
        <v>924</v>
      </c>
      <c r="BH94" s="44"/>
      <c r="BI94" s="44"/>
      <c r="BJ94" s="44"/>
      <c r="BK94" s="44"/>
      <c r="BL94" s="49">
        <v>5.0</v>
      </c>
      <c r="BM94" s="44" t="s">
        <v>91</v>
      </c>
      <c r="BN94" s="44" t="s">
        <v>91</v>
      </c>
      <c r="BO94" s="44" t="s">
        <v>94</v>
      </c>
      <c r="BP94" s="44"/>
      <c r="BQ94" s="42" t="s">
        <v>314</v>
      </c>
      <c r="BR94" s="42" t="s">
        <v>130</v>
      </c>
      <c r="BS94" s="42" t="s">
        <v>110</v>
      </c>
      <c r="BT94" s="50" t="s">
        <v>112</v>
      </c>
      <c r="BU94" s="50" t="s">
        <v>111</v>
      </c>
      <c r="BV94" s="50" t="s">
        <v>112</v>
      </c>
      <c r="BW94" s="50" t="s">
        <v>112</v>
      </c>
      <c r="BX94" s="50" t="s">
        <v>111</v>
      </c>
      <c r="BY94" s="42" t="str">
        <f t="shared" si="5"/>
        <v/>
      </c>
      <c r="BZ94" s="51" t="s">
        <v>112</v>
      </c>
      <c r="CA94" s="44" t="s">
        <v>112</v>
      </c>
      <c r="CB94" s="44" t="str">
        <f t="shared" si="1"/>
        <v>維持LC</v>
      </c>
      <c r="CC94" s="53"/>
      <c r="CD94" s="52" t="s">
        <v>925</v>
      </c>
      <c r="CE94" s="52" t="s">
        <v>133</v>
      </c>
      <c r="CF94" s="52" t="s">
        <v>225</v>
      </c>
      <c r="CG94" s="52" t="s">
        <v>410</v>
      </c>
      <c r="CH94" s="52" t="s">
        <v>299</v>
      </c>
      <c r="CK94" s="53"/>
      <c r="CL94" s="53"/>
    </row>
    <row r="95">
      <c r="A95" s="42" t="s">
        <v>926</v>
      </c>
      <c r="B95" s="43" t="s">
        <v>927</v>
      </c>
      <c r="C95" s="44" t="s">
        <v>90</v>
      </c>
      <c r="D95" s="45"/>
      <c r="E95" s="44" t="s">
        <v>91</v>
      </c>
      <c r="F95" s="48">
        <v>7.3</v>
      </c>
      <c r="G95" s="42" t="s">
        <v>100</v>
      </c>
      <c r="H95" s="44"/>
      <c r="I95" s="61"/>
      <c r="J95" s="72"/>
      <c r="K95" s="72"/>
      <c r="L95" s="72"/>
      <c r="M95" s="72"/>
      <c r="N95" s="44"/>
      <c r="O95" s="44" t="s">
        <v>90</v>
      </c>
      <c r="P95" s="44"/>
      <c r="Q95" s="44" t="s">
        <v>91</v>
      </c>
      <c r="R95" s="72" t="s">
        <v>928</v>
      </c>
      <c r="S95" s="48">
        <v>2227.0</v>
      </c>
      <c r="T95" s="46">
        <v>21182.0</v>
      </c>
      <c r="U95" s="44">
        <v>10223.9999999979</v>
      </c>
      <c r="V95" s="42" t="s">
        <v>125</v>
      </c>
      <c r="W95" s="44"/>
      <c r="X95" s="44"/>
      <c r="Y95" s="44">
        <v>1123.0</v>
      </c>
      <c r="Z95" s="44">
        <v>20501.0</v>
      </c>
      <c r="AA95" s="44"/>
      <c r="AB95" s="42" t="s">
        <v>104</v>
      </c>
      <c r="AC95" s="44"/>
      <c r="AD95" s="44"/>
      <c r="AE95" s="44"/>
      <c r="AF95" s="44"/>
      <c r="AG95" s="44"/>
      <c r="AH95" s="42"/>
      <c r="AI95" s="42"/>
      <c r="AJ95" s="42"/>
      <c r="AK95" s="42" t="s">
        <v>90</v>
      </c>
      <c r="AL95" s="42" t="s">
        <v>91</v>
      </c>
      <c r="AM95" s="42" t="s">
        <v>628</v>
      </c>
      <c r="AN95" s="44"/>
      <c r="AO95" s="44"/>
      <c r="AP95" s="44"/>
      <c r="AQ95" s="42" t="s">
        <v>91</v>
      </c>
      <c r="AR95" s="44"/>
      <c r="AS95" s="42" t="s">
        <v>929</v>
      </c>
      <c r="AT95" s="42"/>
      <c r="AU95" s="42"/>
      <c r="AV95" s="42"/>
      <c r="AW95" s="44"/>
      <c r="AX95" s="44"/>
      <c r="AY95" s="44"/>
      <c r="AZ95" s="44"/>
      <c r="BA95" s="44"/>
      <c r="BB95" s="44"/>
      <c r="BC95" s="44"/>
      <c r="BD95" s="44"/>
      <c r="BE95" s="46">
        <v>10001.0</v>
      </c>
      <c r="BF95" s="44" t="s">
        <v>93</v>
      </c>
      <c r="BG95" s="44" t="s">
        <v>930</v>
      </c>
      <c r="BH95" s="44"/>
      <c r="BI95" s="44"/>
      <c r="BJ95" s="44"/>
      <c r="BK95" s="44"/>
      <c r="BL95" s="49">
        <v>5.0</v>
      </c>
      <c r="BM95" s="44" t="s">
        <v>91</v>
      </c>
      <c r="BN95" s="44" t="s">
        <v>91</v>
      </c>
      <c r="BO95" s="44"/>
      <c r="BP95" s="44">
        <v>1.0</v>
      </c>
      <c r="BQ95" s="42" t="s">
        <v>931</v>
      </c>
      <c r="BR95" s="42" t="s">
        <v>130</v>
      </c>
      <c r="BS95" s="42" t="s">
        <v>110</v>
      </c>
      <c r="BT95" s="50" t="s">
        <v>111</v>
      </c>
      <c r="BU95" s="50" t="s">
        <v>111</v>
      </c>
      <c r="BV95" s="50" t="s">
        <v>111</v>
      </c>
      <c r="BW95" s="50" t="s">
        <v>112</v>
      </c>
      <c r="BX95" s="50" t="s">
        <v>111</v>
      </c>
      <c r="BY95" s="42">
        <f t="shared" si="5"/>
        <v>1</v>
      </c>
      <c r="BZ95" s="51" t="s">
        <v>112</v>
      </c>
      <c r="CA95" s="44" t="s">
        <v>112</v>
      </c>
      <c r="CB95" s="44" t="str">
        <f t="shared" si="1"/>
        <v>維持LC</v>
      </c>
      <c r="CC95" s="53"/>
      <c r="CD95" s="55" t="s">
        <v>932</v>
      </c>
      <c r="CE95" s="52" t="s">
        <v>133</v>
      </c>
      <c r="CF95" s="53"/>
      <c r="CG95" s="53"/>
      <c r="CH95" s="77"/>
      <c r="CI95" s="53"/>
      <c r="CJ95" s="53"/>
      <c r="CK95" s="53"/>
      <c r="CL95" s="53"/>
    </row>
    <row r="96">
      <c r="A96" s="67" t="s">
        <v>933</v>
      </c>
      <c r="B96" s="78" t="s">
        <v>934</v>
      </c>
      <c r="C96" s="68" t="s">
        <v>90</v>
      </c>
      <c r="D96" s="68"/>
      <c r="E96" s="68" t="s">
        <v>121</v>
      </c>
      <c r="F96" s="79">
        <v>11.5</v>
      </c>
      <c r="G96" s="68" t="s">
        <v>100</v>
      </c>
      <c r="H96" s="68" t="s">
        <v>91</v>
      </c>
      <c r="I96" s="80" t="s">
        <v>935</v>
      </c>
      <c r="J96" s="66">
        <v>3.0</v>
      </c>
      <c r="K96" s="69" t="s">
        <v>147</v>
      </c>
      <c r="L96" s="67" t="s">
        <v>91</v>
      </c>
      <c r="M96" s="67" t="s">
        <v>91</v>
      </c>
      <c r="N96" s="68"/>
      <c r="O96" s="68" t="s">
        <v>90</v>
      </c>
      <c r="P96" s="67" t="s">
        <v>91</v>
      </c>
      <c r="Q96" s="68" t="s">
        <v>91</v>
      </c>
      <c r="R96" s="69" t="s">
        <v>936</v>
      </c>
      <c r="S96" s="48">
        <v>380.0</v>
      </c>
      <c r="T96" s="46">
        <v>19283.0</v>
      </c>
      <c r="U96" s="44">
        <v>1309.00000000043</v>
      </c>
      <c r="V96" s="42" t="s">
        <v>125</v>
      </c>
      <c r="W96" s="44"/>
      <c r="X96" s="44" t="s">
        <v>937</v>
      </c>
      <c r="Y96" s="44">
        <v>214.0</v>
      </c>
      <c r="Z96" s="44">
        <v>18329.0</v>
      </c>
      <c r="AA96" s="44"/>
      <c r="AB96" s="42" t="s">
        <v>104</v>
      </c>
      <c r="AC96" s="44"/>
      <c r="AD96" s="44"/>
      <c r="AE96" s="44"/>
      <c r="AF96" s="44"/>
      <c r="AG96" s="44"/>
      <c r="AH96" s="42"/>
      <c r="AI96" s="42"/>
      <c r="AJ96" s="44"/>
      <c r="AK96" s="44"/>
      <c r="AL96" s="44"/>
      <c r="AM96" s="42"/>
      <c r="AN96" s="44"/>
      <c r="AO96" s="44"/>
      <c r="AP96" s="44"/>
      <c r="AQ96" s="42" t="s">
        <v>90</v>
      </c>
      <c r="AR96" s="42" t="s">
        <v>90</v>
      </c>
      <c r="AS96" s="42" t="s">
        <v>938</v>
      </c>
      <c r="AT96" s="42"/>
      <c r="AU96" s="42"/>
      <c r="AV96" s="42"/>
      <c r="AW96" s="42"/>
      <c r="AX96" s="44"/>
      <c r="AY96" s="44"/>
      <c r="AZ96" s="44"/>
      <c r="BA96" s="44"/>
      <c r="BB96" s="44"/>
      <c r="BC96" s="68"/>
      <c r="BD96" s="66">
        <v>100.0</v>
      </c>
      <c r="BE96" s="66">
        <v>66.0</v>
      </c>
      <c r="BF96" s="68" t="s">
        <v>92</v>
      </c>
      <c r="BG96" s="67" t="s">
        <v>939</v>
      </c>
      <c r="BH96" s="68"/>
      <c r="BI96" s="68"/>
      <c r="BJ96" s="68"/>
      <c r="BK96" s="68"/>
      <c r="BL96" s="81">
        <v>3.0</v>
      </c>
      <c r="BM96" s="68" t="s">
        <v>91</v>
      </c>
      <c r="BN96" s="68" t="s">
        <v>90</v>
      </c>
      <c r="BO96" s="68"/>
      <c r="BP96" s="79">
        <v>0.0</v>
      </c>
      <c r="BQ96" s="69" t="s">
        <v>940</v>
      </c>
      <c r="BR96" s="68" t="s">
        <v>110</v>
      </c>
      <c r="BS96" s="69" t="s">
        <v>941</v>
      </c>
      <c r="BT96" s="82" t="s">
        <v>942</v>
      </c>
      <c r="BU96" s="83" t="s">
        <v>111</v>
      </c>
      <c r="BV96" s="82" t="s">
        <v>111</v>
      </c>
      <c r="BW96" s="82" t="s">
        <v>154</v>
      </c>
      <c r="BX96" s="83" t="s">
        <v>111</v>
      </c>
      <c r="BY96" s="70">
        <f t="shared" si="5"/>
        <v>0</v>
      </c>
      <c r="BZ96" s="69" t="s">
        <v>203</v>
      </c>
      <c r="CA96" s="68" t="s">
        <v>203</v>
      </c>
      <c r="CB96" s="68" t="str">
        <f t="shared" si="1"/>
        <v>維持CR</v>
      </c>
      <c r="CC96" s="52" t="s">
        <v>943</v>
      </c>
      <c r="CD96" s="52" t="s">
        <v>944</v>
      </c>
      <c r="CE96" s="52" t="s">
        <v>133</v>
      </c>
      <c r="CF96" s="52" t="s">
        <v>579</v>
      </c>
      <c r="CG96" s="52" t="s">
        <v>143</v>
      </c>
      <c r="CH96" s="52" t="s">
        <v>118</v>
      </c>
      <c r="CI96" s="52" t="s">
        <v>134</v>
      </c>
      <c r="CJ96" s="53"/>
      <c r="CK96" s="53"/>
      <c r="CL96" s="53"/>
    </row>
    <row r="97">
      <c r="A97" s="72" t="s">
        <v>945</v>
      </c>
      <c r="B97" s="84" t="s">
        <v>946</v>
      </c>
      <c r="C97" s="44" t="s">
        <v>90</v>
      </c>
      <c r="D97" s="84" t="s">
        <v>947</v>
      </c>
      <c r="E97" s="44" t="s">
        <v>121</v>
      </c>
      <c r="F97" s="46">
        <v>9.6</v>
      </c>
      <c r="G97" s="44" t="s">
        <v>100</v>
      </c>
      <c r="H97" s="44" t="s">
        <v>91</v>
      </c>
      <c r="I97" s="61" t="s">
        <v>122</v>
      </c>
      <c r="J97" s="73">
        <v>9.0</v>
      </c>
      <c r="K97" s="72" t="s">
        <v>100</v>
      </c>
      <c r="L97" s="72" t="s">
        <v>91</v>
      </c>
      <c r="M97" s="44" t="s">
        <v>91</v>
      </c>
      <c r="N97" s="44"/>
      <c r="O97" s="44"/>
      <c r="P97" s="44"/>
      <c r="Q97" s="44"/>
      <c r="R97" s="42" t="s">
        <v>948</v>
      </c>
      <c r="S97" s="73">
        <v>864.0</v>
      </c>
      <c r="T97" s="46">
        <v>21021.0</v>
      </c>
      <c r="U97" s="46">
        <v>2505.99999999994</v>
      </c>
      <c r="V97" s="42" t="s">
        <v>125</v>
      </c>
      <c r="W97" s="44"/>
      <c r="X97" s="44"/>
      <c r="Y97" s="46">
        <v>552.0</v>
      </c>
      <c r="Z97" s="44">
        <v>20040.0</v>
      </c>
      <c r="AA97" s="44"/>
      <c r="AB97" s="42" t="s">
        <v>104</v>
      </c>
      <c r="AC97" s="44"/>
      <c r="AD97" s="44"/>
      <c r="AE97" s="44"/>
      <c r="AF97" s="44"/>
      <c r="AG97" s="44"/>
      <c r="AH97" s="42"/>
      <c r="AI97" s="42"/>
      <c r="AJ97" s="42"/>
      <c r="AK97" s="44"/>
      <c r="AL97" s="44"/>
      <c r="AM97" s="42"/>
      <c r="AN97" s="44"/>
      <c r="AO97" s="44"/>
      <c r="AP97" s="44"/>
      <c r="AQ97" s="42" t="s">
        <v>91</v>
      </c>
      <c r="AR97" s="44"/>
      <c r="AS97" s="42" t="s">
        <v>949</v>
      </c>
      <c r="AT97" s="42"/>
      <c r="AU97" s="42"/>
      <c r="AV97" s="42"/>
      <c r="AW97" s="44"/>
      <c r="AX97" s="44"/>
      <c r="AY97" s="44"/>
      <c r="AZ97" s="44"/>
      <c r="BA97" s="44"/>
      <c r="BB97" s="44"/>
      <c r="BC97" s="46">
        <v>10000.0</v>
      </c>
      <c r="BD97" s="46">
        <v>15000.0</v>
      </c>
      <c r="BE97" s="46">
        <v>5000.0</v>
      </c>
      <c r="BF97" s="44" t="s">
        <v>93</v>
      </c>
      <c r="BG97" s="72" t="s">
        <v>950</v>
      </c>
      <c r="BH97" s="44"/>
      <c r="BI97" s="44"/>
      <c r="BJ97" s="44"/>
      <c r="BK97" s="44"/>
      <c r="BL97" s="44">
        <v>5.0</v>
      </c>
      <c r="BM97" s="44" t="s">
        <v>91</v>
      </c>
      <c r="BN97" s="44" t="s">
        <v>90</v>
      </c>
      <c r="BO97" s="44"/>
      <c r="BP97" s="46">
        <v>1.0</v>
      </c>
      <c r="BQ97" s="42" t="s">
        <v>951</v>
      </c>
      <c r="BR97" s="44" t="s">
        <v>110</v>
      </c>
      <c r="BS97" s="42" t="s">
        <v>941</v>
      </c>
      <c r="BT97" s="85" t="s">
        <v>112</v>
      </c>
      <c r="BU97" s="85" t="s">
        <v>111</v>
      </c>
      <c r="BV97" s="85" t="s">
        <v>112</v>
      </c>
      <c r="BW97" s="85" t="s">
        <v>112</v>
      </c>
      <c r="BX97" s="85" t="s">
        <v>111</v>
      </c>
      <c r="BY97" s="73">
        <f t="shared" si="5"/>
        <v>1</v>
      </c>
      <c r="BZ97" s="72" t="s">
        <v>112</v>
      </c>
      <c r="CA97" s="44" t="s">
        <v>112</v>
      </c>
      <c r="CB97" s="44" t="str">
        <f t="shared" si="1"/>
        <v>維持LC</v>
      </c>
      <c r="CC97" s="53"/>
      <c r="CD97" s="52" t="s">
        <v>952</v>
      </c>
      <c r="CE97" s="52" t="s">
        <v>133</v>
      </c>
      <c r="CF97" s="52" t="s">
        <v>579</v>
      </c>
      <c r="CG97" s="52" t="s">
        <v>143</v>
      </c>
      <c r="CH97" s="52" t="s">
        <v>118</v>
      </c>
      <c r="CI97" s="52" t="s">
        <v>134</v>
      </c>
      <c r="CJ97" s="53"/>
      <c r="CK97" s="53"/>
      <c r="CL97" s="53"/>
    </row>
    <row r="98">
      <c r="A98" s="72" t="s">
        <v>953</v>
      </c>
      <c r="B98" s="84" t="s">
        <v>954</v>
      </c>
      <c r="C98" s="44" t="s">
        <v>90</v>
      </c>
      <c r="D98" s="44"/>
      <c r="E98" s="44" t="s">
        <v>99</v>
      </c>
      <c r="F98" s="46">
        <v>11.5</v>
      </c>
      <c r="G98" s="44" t="s">
        <v>100</v>
      </c>
      <c r="H98" s="44" t="s">
        <v>91</v>
      </c>
      <c r="I98" s="61" t="s">
        <v>122</v>
      </c>
      <c r="J98" s="73">
        <v>10.0</v>
      </c>
      <c r="K98" s="72" t="s">
        <v>100</v>
      </c>
      <c r="L98" s="72" t="s">
        <v>91</v>
      </c>
      <c r="M98" s="72" t="s">
        <v>92</v>
      </c>
      <c r="N98" s="44" t="s">
        <v>122</v>
      </c>
      <c r="O98" s="44" t="s">
        <v>91</v>
      </c>
      <c r="P98" s="44"/>
      <c r="Q98" s="44"/>
      <c r="R98" s="42" t="s">
        <v>955</v>
      </c>
      <c r="S98" s="73">
        <v>493.0</v>
      </c>
      <c r="T98" s="44"/>
      <c r="U98" s="46">
        <v>2801.99999999835</v>
      </c>
      <c r="V98" s="42" t="s">
        <v>125</v>
      </c>
      <c r="W98" s="44"/>
      <c r="X98" s="44" t="s">
        <v>956</v>
      </c>
      <c r="Y98" s="46">
        <v>250.0</v>
      </c>
      <c r="Z98" s="44"/>
      <c r="AA98" s="44"/>
      <c r="AB98" s="72"/>
      <c r="AC98" s="44"/>
      <c r="AD98" s="44"/>
      <c r="AE98" s="44"/>
      <c r="AF98" s="44"/>
      <c r="AG98" s="44"/>
      <c r="AH98" s="42"/>
      <c r="AI98" s="42"/>
      <c r="AJ98" s="42"/>
      <c r="AK98" s="44"/>
      <c r="AL98" s="44"/>
      <c r="AM98" s="42"/>
      <c r="AN98" s="44"/>
      <c r="AO98" s="44"/>
      <c r="AP98" s="44"/>
      <c r="AQ98" s="42" t="s">
        <v>91</v>
      </c>
      <c r="AR98" s="44"/>
      <c r="AS98" s="42" t="s">
        <v>957</v>
      </c>
      <c r="AT98" s="42"/>
      <c r="AU98" s="42"/>
      <c r="AV98" s="42"/>
      <c r="AW98" s="44"/>
      <c r="AX98" s="44"/>
      <c r="AY98" s="44"/>
      <c r="AZ98" s="44" t="s">
        <v>100</v>
      </c>
      <c r="BA98" s="44" t="s">
        <v>90</v>
      </c>
      <c r="BB98" s="72" t="s">
        <v>958</v>
      </c>
      <c r="BC98" s="44"/>
      <c r="BD98" s="44"/>
      <c r="BE98" s="46">
        <v>2501.0</v>
      </c>
      <c r="BF98" s="44" t="s">
        <v>93</v>
      </c>
      <c r="BG98" s="72" t="s">
        <v>959</v>
      </c>
      <c r="BH98" s="44"/>
      <c r="BI98" s="44"/>
      <c r="BJ98" s="44"/>
      <c r="BK98" s="44"/>
      <c r="BL98" s="44">
        <v>5.0</v>
      </c>
      <c r="BM98" s="44" t="s">
        <v>91</v>
      </c>
      <c r="BN98" s="44" t="s">
        <v>90</v>
      </c>
      <c r="BO98" s="44"/>
      <c r="BP98" s="46">
        <v>1.0</v>
      </c>
      <c r="BQ98" s="44" t="s">
        <v>960</v>
      </c>
      <c r="BR98" s="44" t="s">
        <v>110</v>
      </c>
      <c r="BS98" s="42" t="s">
        <v>941</v>
      </c>
      <c r="BT98" s="85" t="s">
        <v>112</v>
      </c>
      <c r="BU98" s="85" t="s">
        <v>111</v>
      </c>
      <c r="BV98" s="85" t="s">
        <v>112</v>
      </c>
      <c r="BW98" s="85" t="s">
        <v>385</v>
      </c>
      <c r="BX98" s="85" t="s">
        <v>111</v>
      </c>
      <c r="BY98" s="73">
        <f t="shared" si="5"/>
        <v>1</v>
      </c>
      <c r="BZ98" s="72" t="s">
        <v>112</v>
      </c>
      <c r="CA98" s="44" t="s">
        <v>112</v>
      </c>
      <c r="CB98" s="44" t="str">
        <f t="shared" si="1"/>
        <v>維持LC</v>
      </c>
      <c r="CC98" s="53"/>
      <c r="CD98" s="52" t="s">
        <v>961</v>
      </c>
      <c r="CE98" s="52" t="s">
        <v>133</v>
      </c>
      <c r="CF98" s="52" t="s">
        <v>288</v>
      </c>
      <c r="CG98" s="52" t="s">
        <v>962</v>
      </c>
      <c r="CH98" s="52" t="s">
        <v>118</v>
      </c>
      <c r="CK98" s="53"/>
      <c r="CL98" s="53"/>
    </row>
    <row r="99">
      <c r="A99" s="72" t="s">
        <v>963</v>
      </c>
      <c r="B99" s="84" t="s">
        <v>964</v>
      </c>
      <c r="C99" s="44" t="s">
        <v>90</v>
      </c>
      <c r="D99" s="44"/>
      <c r="E99" s="44" t="s">
        <v>121</v>
      </c>
      <c r="F99" s="73">
        <v>10.1</v>
      </c>
      <c r="G99" s="44" t="s">
        <v>100</v>
      </c>
      <c r="H99" s="44" t="s">
        <v>91</v>
      </c>
      <c r="I99" s="61" t="s">
        <v>122</v>
      </c>
      <c r="J99" s="73">
        <v>10.0</v>
      </c>
      <c r="K99" s="72" t="s">
        <v>100</v>
      </c>
      <c r="L99" s="72" t="s">
        <v>91</v>
      </c>
      <c r="M99" s="72" t="s">
        <v>91</v>
      </c>
      <c r="N99" s="44"/>
      <c r="O99" s="72" t="s">
        <v>965</v>
      </c>
      <c r="P99" s="44"/>
      <c r="Q99" s="44" t="s">
        <v>91</v>
      </c>
      <c r="R99" s="42" t="s">
        <v>966</v>
      </c>
      <c r="S99" s="73">
        <v>136.0</v>
      </c>
      <c r="T99" s="46">
        <v>20508.0</v>
      </c>
      <c r="U99" s="73">
        <v>1877.0</v>
      </c>
      <c r="V99" s="42" t="s">
        <v>125</v>
      </c>
      <c r="W99" s="44"/>
      <c r="X99" s="44"/>
      <c r="Y99" s="46">
        <v>155.0</v>
      </c>
      <c r="Z99" s="44">
        <v>18668.0</v>
      </c>
      <c r="AA99" s="44"/>
      <c r="AB99" s="42" t="s">
        <v>104</v>
      </c>
      <c r="AC99" s="44"/>
      <c r="AD99" s="44"/>
      <c r="AE99" s="44"/>
      <c r="AF99" s="44"/>
      <c r="AG99" s="44"/>
      <c r="AH99" s="44"/>
      <c r="AI99" s="44"/>
      <c r="AJ99" s="44"/>
      <c r="AK99" s="44"/>
      <c r="AL99" s="44"/>
      <c r="AM99" s="44"/>
      <c r="AN99" s="44"/>
      <c r="AO99" s="44"/>
      <c r="AP99" s="44"/>
      <c r="AQ99" s="44" t="s">
        <v>92</v>
      </c>
      <c r="AR99" s="44"/>
      <c r="AS99" s="42" t="s">
        <v>967</v>
      </c>
      <c r="AT99" s="42"/>
      <c r="AU99" s="42"/>
      <c r="AV99" s="42"/>
      <c r="AW99" s="42"/>
      <c r="AX99" s="44"/>
      <c r="AY99" s="44"/>
      <c r="AZ99" s="44"/>
      <c r="BA99" s="44"/>
      <c r="BB99" s="44"/>
      <c r="BC99" s="44"/>
      <c r="BD99" s="72"/>
      <c r="BE99" s="73">
        <v>4000.0</v>
      </c>
      <c r="BF99" s="72" t="s">
        <v>92</v>
      </c>
      <c r="BG99" s="44" t="s">
        <v>968</v>
      </c>
      <c r="BH99" s="44"/>
      <c r="BI99" s="44"/>
      <c r="BJ99" s="44"/>
      <c r="BK99" s="44"/>
      <c r="BL99" s="46">
        <v>5.0</v>
      </c>
      <c r="BM99" s="44" t="s">
        <v>91</v>
      </c>
      <c r="BN99" s="44" t="s">
        <v>90</v>
      </c>
      <c r="BO99" s="44"/>
      <c r="BP99" s="46">
        <v>1.0</v>
      </c>
      <c r="BQ99" s="42" t="s">
        <v>969</v>
      </c>
      <c r="BR99" s="44" t="s">
        <v>110</v>
      </c>
      <c r="BS99" s="42" t="s">
        <v>941</v>
      </c>
      <c r="BT99" s="83" t="s">
        <v>112</v>
      </c>
      <c r="BU99" s="83" t="s">
        <v>112</v>
      </c>
      <c r="BV99" s="86" t="s">
        <v>112</v>
      </c>
      <c r="BW99" s="87" t="s">
        <v>385</v>
      </c>
      <c r="BX99" s="87" t="s">
        <v>111</v>
      </c>
      <c r="BY99" s="42">
        <v>1.0</v>
      </c>
      <c r="BZ99" s="72" t="s">
        <v>112</v>
      </c>
      <c r="CA99" s="88" t="s">
        <v>112</v>
      </c>
      <c r="CB99" s="44" t="s">
        <v>970</v>
      </c>
      <c r="CC99" s="53"/>
      <c r="CD99" s="42" t="s">
        <v>971</v>
      </c>
      <c r="CE99" s="52" t="s">
        <v>133</v>
      </c>
      <c r="CF99" s="52" t="s">
        <v>972</v>
      </c>
      <c r="CG99" s="52" t="s">
        <v>973</v>
      </c>
      <c r="CH99" s="52" t="s">
        <v>974</v>
      </c>
      <c r="CI99" s="52" t="s">
        <v>118</v>
      </c>
      <c r="CJ99" s="53"/>
      <c r="CK99" s="53"/>
      <c r="CL99" s="53"/>
    </row>
    <row r="100">
      <c r="A100" s="72" t="s">
        <v>975</v>
      </c>
      <c r="B100" s="84" t="s">
        <v>976</v>
      </c>
      <c r="C100" s="44" t="s">
        <v>90</v>
      </c>
      <c r="D100" s="44"/>
      <c r="E100" s="44" t="s">
        <v>121</v>
      </c>
      <c r="F100" s="46">
        <v>11.3</v>
      </c>
      <c r="G100" s="44" t="s">
        <v>100</v>
      </c>
      <c r="H100" s="44" t="s">
        <v>91</v>
      </c>
      <c r="I100" s="61" t="s">
        <v>122</v>
      </c>
      <c r="J100" s="73">
        <v>9.0</v>
      </c>
      <c r="K100" s="72" t="s">
        <v>100</v>
      </c>
      <c r="L100" s="72" t="s">
        <v>91</v>
      </c>
      <c r="M100" s="72" t="s">
        <v>91</v>
      </c>
      <c r="N100" s="44"/>
      <c r="O100" s="72" t="s">
        <v>965</v>
      </c>
      <c r="P100" s="44"/>
      <c r="Q100" s="44" t="s">
        <v>91</v>
      </c>
      <c r="R100" s="42" t="s">
        <v>977</v>
      </c>
      <c r="S100" s="48">
        <v>273.0</v>
      </c>
      <c r="T100" s="46"/>
      <c r="U100" s="42">
        <v>1669.0</v>
      </c>
      <c r="V100" s="42" t="s">
        <v>125</v>
      </c>
      <c r="W100" s="44"/>
      <c r="X100" s="42" t="s">
        <v>978</v>
      </c>
      <c r="Y100" s="44">
        <v>349.0</v>
      </c>
      <c r="Z100" s="44"/>
      <c r="AA100" s="44"/>
      <c r="AB100" s="42" t="s">
        <v>340</v>
      </c>
      <c r="AC100" s="44"/>
      <c r="AD100" s="44"/>
      <c r="AE100" s="44"/>
      <c r="AF100" s="44"/>
      <c r="AG100" s="44"/>
      <c r="AH100" s="44"/>
      <c r="AI100" s="44"/>
      <c r="AJ100" s="44"/>
      <c r="AK100" s="44"/>
      <c r="AL100" s="44"/>
      <c r="AM100" s="44"/>
      <c r="AN100" s="44"/>
      <c r="AO100" s="44"/>
      <c r="AP100" s="44"/>
      <c r="AQ100" s="42" t="s">
        <v>92</v>
      </c>
      <c r="AR100" s="44"/>
      <c r="AS100" s="42" t="s">
        <v>979</v>
      </c>
      <c r="AT100" s="42"/>
      <c r="AU100" s="42"/>
      <c r="AV100" s="42"/>
      <c r="AW100" s="44"/>
      <c r="AX100" s="44"/>
      <c r="AY100" s="44"/>
      <c r="AZ100" s="44"/>
      <c r="BA100" s="44"/>
      <c r="BB100" s="89"/>
      <c r="BC100" s="44"/>
      <c r="BD100" s="44"/>
      <c r="BE100" s="73">
        <v>15000.0</v>
      </c>
      <c r="BF100" s="72" t="s">
        <v>91</v>
      </c>
      <c r="BG100" s="42" t="s">
        <v>980</v>
      </c>
      <c r="BH100" s="44"/>
      <c r="BI100" s="44"/>
      <c r="BJ100" s="44"/>
      <c r="BK100" s="44"/>
      <c r="BL100" s="44">
        <v>5.0</v>
      </c>
      <c r="BM100" s="44" t="s">
        <v>91</v>
      </c>
      <c r="BN100" s="44" t="s">
        <v>90</v>
      </c>
      <c r="BO100" s="44"/>
      <c r="BP100" s="89"/>
      <c r="BQ100" s="42" t="s">
        <v>981</v>
      </c>
      <c r="BR100" s="44" t="s">
        <v>110</v>
      </c>
      <c r="BS100" s="42" t="s">
        <v>941</v>
      </c>
      <c r="BT100" s="85" t="s">
        <v>112</v>
      </c>
      <c r="BU100" s="85" t="s">
        <v>112</v>
      </c>
      <c r="BV100" s="85" t="s">
        <v>112</v>
      </c>
      <c r="BW100" s="85" t="s">
        <v>112</v>
      </c>
      <c r="BX100" s="85" t="s">
        <v>111</v>
      </c>
      <c r="BY100" s="73">
        <v>1.0</v>
      </c>
      <c r="BZ100" s="72" t="s">
        <v>112</v>
      </c>
      <c r="CA100" s="44" t="s">
        <v>112</v>
      </c>
      <c r="CB100" s="44" t="s">
        <v>970</v>
      </c>
      <c r="CC100" s="53"/>
      <c r="CD100" s="52" t="s">
        <v>982</v>
      </c>
      <c r="CE100" s="52" t="s">
        <v>133</v>
      </c>
      <c r="CF100" s="52" t="s">
        <v>983</v>
      </c>
      <c r="CG100" s="52" t="s">
        <v>984</v>
      </c>
      <c r="CH100" s="52" t="s">
        <v>973</v>
      </c>
      <c r="CI100" s="52" t="s">
        <v>974</v>
      </c>
      <c r="CJ100" s="53"/>
      <c r="CK100" s="53"/>
      <c r="CL100" s="53"/>
    </row>
    <row r="101">
      <c r="A101" s="90" t="s">
        <v>985</v>
      </c>
      <c r="B101" s="43" t="s">
        <v>986</v>
      </c>
      <c r="C101" s="42" t="s">
        <v>90</v>
      </c>
      <c r="D101" s="45"/>
      <c r="E101" s="42" t="s">
        <v>121</v>
      </c>
      <c r="F101" s="48">
        <v>8.53</v>
      </c>
      <c r="G101" s="42" t="s">
        <v>100</v>
      </c>
      <c r="H101" s="42"/>
      <c r="I101" s="47" t="s">
        <v>187</v>
      </c>
      <c r="J101" s="42">
        <v>3.0</v>
      </c>
      <c r="K101" s="42" t="s">
        <v>147</v>
      </c>
      <c r="L101" s="42" t="s">
        <v>90</v>
      </c>
      <c r="M101" s="42" t="s">
        <v>92</v>
      </c>
      <c r="N101" s="42">
        <v>-40.0</v>
      </c>
      <c r="O101" s="42" t="s">
        <v>90</v>
      </c>
      <c r="P101" s="44"/>
      <c r="Q101" s="44"/>
      <c r="R101" s="42" t="s">
        <v>987</v>
      </c>
      <c r="S101" s="48">
        <v>171.0</v>
      </c>
      <c r="T101" s="46"/>
      <c r="U101" s="46"/>
      <c r="V101" s="42"/>
      <c r="W101" s="44"/>
      <c r="X101" s="44"/>
      <c r="Y101" s="42">
        <v>135.0</v>
      </c>
      <c r="Z101" s="44"/>
      <c r="AA101" s="44"/>
      <c r="AB101" s="42"/>
      <c r="AC101" s="44"/>
      <c r="AD101" s="44"/>
      <c r="AE101" s="44"/>
      <c r="AF101" s="44"/>
      <c r="AG101" s="44"/>
      <c r="AH101" s="42"/>
      <c r="AI101" s="42"/>
      <c r="AJ101" s="42"/>
      <c r="AK101" s="44"/>
      <c r="AL101" s="44"/>
      <c r="AM101" s="42"/>
      <c r="AN101" s="44"/>
      <c r="AO101" s="44"/>
      <c r="AP101" s="44"/>
      <c r="AQ101" s="42" t="s">
        <v>90</v>
      </c>
      <c r="AR101" s="42" t="s">
        <v>90</v>
      </c>
      <c r="AS101" s="42" t="s">
        <v>988</v>
      </c>
      <c r="AT101" s="42"/>
      <c r="AU101" s="42"/>
      <c r="AV101" s="42"/>
      <c r="AW101" s="44"/>
      <c r="AX101" s="44"/>
      <c r="AY101" s="44"/>
      <c r="AZ101" s="44"/>
      <c r="BA101" s="44"/>
      <c r="BB101" s="44"/>
      <c r="BC101" s="44"/>
      <c r="BD101" s="44"/>
      <c r="BE101" s="48">
        <v>2500.0</v>
      </c>
      <c r="BF101" s="42" t="s">
        <v>93</v>
      </c>
      <c r="BG101" s="42" t="s">
        <v>989</v>
      </c>
      <c r="BH101" s="44"/>
      <c r="BI101" s="44"/>
      <c r="BJ101" s="44"/>
      <c r="BK101" s="44"/>
      <c r="BL101" s="51">
        <v>3.0</v>
      </c>
      <c r="BM101" s="42" t="s">
        <v>92</v>
      </c>
      <c r="BN101" s="42" t="s">
        <v>92</v>
      </c>
      <c r="BO101" s="44"/>
      <c r="BP101" s="42">
        <v>1.0</v>
      </c>
      <c r="BQ101" s="42" t="s">
        <v>990</v>
      </c>
      <c r="BR101" s="42" t="s">
        <v>991</v>
      </c>
      <c r="BS101" s="42" t="s">
        <v>110</v>
      </c>
      <c r="BT101" s="91" t="s">
        <v>992</v>
      </c>
      <c r="BU101" s="42" t="s">
        <v>111</v>
      </c>
      <c r="BV101" s="42" t="s">
        <v>153</v>
      </c>
      <c r="BW101" s="42" t="s">
        <v>111</v>
      </c>
      <c r="BX101" s="42" t="s">
        <v>111</v>
      </c>
      <c r="BY101" s="42">
        <v>1.0</v>
      </c>
      <c r="BZ101" s="51" t="s">
        <v>193</v>
      </c>
      <c r="CA101" s="42" t="s">
        <v>372</v>
      </c>
      <c r="CB101" s="44" t="str">
        <f t="shared" ref="CB101:CB321" si="6">IF(CA101&lt;&gt;BZ101,(CA101&amp;"-&gt;"&amp;BZ101),("維持"&amp;BZ101))</f>
        <v>NA-&gt;NT</v>
      </c>
      <c r="CC101" s="52" t="s">
        <v>993</v>
      </c>
      <c r="CD101" s="52" t="s">
        <v>994</v>
      </c>
      <c r="CE101" s="52" t="s">
        <v>995</v>
      </c>
      <c r="CF101" s="52" t="s">
        <v>996</v>
      </c>
      <c r="CG101" s="53"/>
      <c r="CH101" s="53"/>
      <c r="CI101" s="53"/>
      <c r="CJ101" s="53"/>
      <c r="CK101" s="53"/>
      <c r="CL101" s="53"/>
    </row>
    <row r="102">
      <c r="A102" s="72" t="s">
        <v>997</v>
      </c>
      <c r="B102" s="84" t="s">
        <v>998</v>
      </c>
      <c r="C102" s="44" t="s">
        <v>90</v>
      </c>
      <c r="D102" s="44"/>
      <c r="E102" s="44" t="s">
        <v>121</v>
      </c>
      <c r="F102" s="46">
        <v>10.9</v>
      </c>
      <c r="G102" s="44" t="s">
        <v>100</v>
      </c>
      <c r="H102" s="44" t="s">
        <v>91</v>
      </c>
      <c r="I102" s="61" t="s">
        <v>187</v>
      </c>
      <c r="J102" s="73">
        <v>3.0</v>
      </c>
      <c r="K102" s="72" t="s">
        <v>147</v>
      </c>
      <c r="L102" s="72" t="s">
        <v>90</v>
      </c>
      <c r="M102" s="72" t="s">
        <v>92</v>
      </c>
      <c r="N102" s="44"/>
      <c r="O102" s="72" t="s">
        <v>999</v>
      </c>
      <c r="P102" s="44"/>
      <c r="Q102" s="44" t="s">
        <v>91</v>
      </c>
      <c r="R102" s="42" t="s">
        <v>1000</v>
      </c>
      <c r="S102" s="48">
        <v>1300.0</v>
      </c>
      <c r="T102" s="46">
        <v>21620.0</v>
      </c>
      <c r="U102" s="42">
        <v>3094.0</v>
      </c>
      <c r="V102" s="42" t="s">
        <v>125</v>
      </c>
      <c r="W102" s="44"/>
      <c r="X102" s="44"/>
      <c r="Y102" s="44">
        <v>1096.0</v>
      </c>
      <c r="Z102" s="44">
        <v>21352.0</v>
      </c>
      <c r="AA102" s="44"/>
      <c r="AB102" s="42" t="s">
        <v>104</v>
      </c>
      <c r="AC102" s="44"/>
      <c r="AD102" s="44"/>
      <c r="AE102" s="44"/>
      <c r="AF102" s="44"/>
      <c r="AG102" s="44"/>
      <c r="AH102" s="44"/>
      <c r="AI102" s="44"/>
      <c r="AJ102" s="44"/>
      <c r="AK102" s="42" t="s">
        <v>90</v>
      </c>
      <c r="AL102" s="92" t="s">
        <v>91</v>
      </c>
      <c r="AM102" s="44" t="s">
        <v>1001</v>
      </c>
      <c r="AN102" s="44"/>
      <c r="AO102" s="44"/>
      <c r="AP102" s="44"/>
      <c r="AQ102" s="44" t="s">
        <v>90</v>
      </c>
      <c r="AR102" s="44"/>
      <c r="AS102" s="42" t="s">
        <v>1002</v>
      </c>
      <c r="AT102" s="42"/>
      <c r="AU102" s="42"/>
      <c r="AV102" s="42"/>
      <c r="AW102" s="44" t="s">
        <v>1003</v>
      </c>
      <c r="AX102" s="44"/>
      <c r="AY102" s="44"/>
      <c r="AZ102" s="44"/>
      <c r="BA102" s="44"/>
      <c r="BB102" s="44"/>
      <c r="BC102" s="44"/>
      <c r="BD102" s="44"/>
      <c r="BE102" s="73">
        <v>2648.0</v>
      </c>
      <c r="BF102" s="72" t="s">
        <v>91</v>
      </c>
      <c r="BG102" s="72" t="s">
        <v>1004</v>
      </c>
      <c r="BH102" s="44"/>
      <c r="BI102" s="44"/>
      <c r="BJ102" s="44"/>
      <c r="BK102" s="44"/>
      <c r="BL102" s="44">
        <v>5.0</v>
      </c>
      <c r="BM102" s="44" t="s">
        <v>91</v>
      </c>
      <c r="BN102" s="44" t="s">
        <v>90</v>
      </c>
      <c r="BO102" s="44"/>
      <c r="BP102" s="46">
        <v>1.0</v>
      </c>
      <c r="BQ102" s="42" t="s">
        <v>1005</v>
      </c>
      <c r="BR102" s="44" t="s">
        <v>110</v>
      </c>
      <c r="BS102" s="42" t="s">
        <v>941</v>
      </c>
      <c r="BT102" s="85" t="s">
        <v>152</v>
      </c>
      <c r="BU102" s="85" t="s">
        <v>1006</v>
      </c>
      <c r="BV102" s="85" t="s">
        <v>153</v>
      </c>
      <c r="BW102" s="85" t="s">
        <v>112</v>
      </c>
      <c r="BX102" s="85" t="s">
        <v>111</v>
      </c>
      <c r="BY102" s="48">
        <v>1.0</v>
      </c>
      <c r="BZ102" s="72" t="s">
        <v>193</v>
      </c>
      <c r="CA102" s="44" t="s">
        <v>193</v>
      </c>
      <c r="CB102" s="44" t="str">
        <f t="shared" si="6"/>
        <v>維持NT</v>
      </c>
      <c r="CC102" s="56" t="s">
        <v>1007</v>
      </c>
      <c r="CD102" s="52" t="s">
        <v>1008</v>
      </c>
      <c r="CE102" s="52" t="s">
        <v>118</v>
      </c>
      <c r="CF102" s="52" t="s">
        <v>1009</v>
      </c>
      <c r="CG102" s="52" t="s">
        <v>984</v>
      </c>
      <c r="CH102" s="52" t="s">
        <v>973</v>
      </c>
      <c r="CI102" s="53"/>
      <c r="CJ102" s="53"/>
      <c r="CK102" s="53"/>
      <c r="CL102" s="53"/>
    </row>
    <row r="103">
      <c r="A103" s="72" t="s">
        <v>1010</v>
      </c>
      <c r="B103" s="84" t="s">
        <v>1011</v>
      </c>
      <c r="C103" s="44" t="s">
        <v>90</v>
      </c>
      <c r="D103" s="44"/>
      <c r="E103" s="44" t="s">
        <v>121</v>
      </c>
      <c r="F103" s="46">
        <v>11.7</v>
      </c>
      <c r="G103" s="44" t="s">
        <v>100</v>
      </c>
      <c r="H103" s="44" t="s">
        <v>91</v>
      </c>
      <c r="I103" s="61"/>
      <c r="J103" s="44"/>
      <c r="K103" s="44"/>
      <c r="L103" s="44"/>
      <c r="M103" s="44"/>
      <c r="N103" s="44"/>
      <c r="O103" s="44" t="s">
        <v>90</v>
      </c>
      <c r="P103" s="44"/>
      <c r="Q103" s="44"/>
      <c r="R103" s="72" t="s">
        <v>1012</v>
      </c>
      <c r="S103" s="48">
        <v>400.0</v>
      </c>
      <c r="T103" s="46">
        <v>20129.0</v>
      </c>
      <c r="U103" s="44">
        <v>2926.99999999878</v>
      </c>
      <c r="V103" s="42" t="s">
        <v>125</v>
      </c>
      <c r="W103" s="44"/>
      <c r="X103" s="44"/>
      <c r="Y103" s="44">
        <v>213.0</v>
      </c>
      <c r="Z103" s="44">
        <v>19580.0</v>
      </c>
      <c r="AA103" s="44"/>
      <c r="AB103" s="42" t="s">
        <v>104</v>
      </c>
      <c r="AC103" s="44"/>
      <c r="AD103" s="44"/>
      <c r="AE103" s="44"/>
      <c r="AF103" s="44"/>
      <c r="AG103" s="44"/>
      <c r="AH103" s="42"/>
      <c r="AI103" s="42"/>
      <c r="AJ103" s="42"/>
      <c r="AK103" s="44"/>
      <c r="AL103" s="44"/>
      <c r="AM103" s="42"/>
      <c r="AN103" s="44"/>
      <c r="AO103" s="44"/>
      <c r="AP103" s="44"/>
      <c r="AQ103" s="44"/>
      <c r="AR103" s="44"/>
      <c r="AS103" s="42" t="s">
        <v>1013</v>
      </c>
      <c r="AT103" s="42"/>
      <c r="AU103" s="42"/>
      <c r="AV103" s="42"/>
      <c r="AW103" s="44"/>
      <c r="AX103" s="44"/>
      <c r="AY103" s="44"/>
      <c r="AZ103" s="44"/>
      <c r="BA103" s="44"/>
      <c r="BB103" s="44" t="s">
        <v>1014</v>
      </c>
      <c r="BC103" s="44"/>
      <c r="BD103" s="44"/>
      <c r="BE103" s="46">
        <v>251.0</v>
      </c>
      <c r="BF103" s="44" t="s">
        <v>93</v>
      </c>
      <c r="BG103" s="44" t="s">
        <v>1015</v>
      </c>
      <c r="BH103" s="44"/>
      <c r="BI103" s="44"/>
      <c r="BJ103" s="44"/>
      <c r="BK103" s="44"/>
      <c r="BL103" s="44">
        <v>5.0</v>
      </c>
      <c r="BM103" s="44" t="s">
        <v>92</v>
      </c>
      <c r="BN103" s="44" t="s">
        <v>90</v>
      </c>
      <c r="BO103" s="44"/>
      <c r="BP103" s="48">
        <v>2.0</v>
      </c>
      <c r="BQ103" s="42" t="s">
        <v>1016</v>
      </c>
      <c r="BR103" s="44" t="s">
        <v>110</v>
      </c>
      <c r="BS103" s="42" t="s">
        <v>941</v>
      </c>
      <c r="BT103" s="85" t="s">
        <v>111</v>
      </c>
      <c r="BU103" s="85" t="s">
        <v>111</v>
      </c>
      <c r="BV103" s="85" t="s">
        <v>111</v>
      </c>
      <c r="BW103" s="85" t="s">
        <v>113</v>
      </c>
      <c r="BX103" s="85" t="s">
        <v>111</v>
      </c>
      <c r="BY103" s="73">
        <f t="shared" ref="BY103:BY113" si="7">BP103</f>
        <v>2</v>
      </c>
      <c r="BZ103" s="42" t="s">
        <v>112</v>
      </c>
      <c r="CA103" s="44" t="s">
        <v>112</v>
      </c>
      <c r="CB103" s="44" t="str">
        <f t="shared" si="6"/>
        <v>維持LC</v>
      </c>
      <c r="CC103" s="93"/>
      <c r="CD103" s="52" t="s">
        <v>1017</v>
      </c>
      <c r="CE103" s="52" t="s">
        <v>288</v>
      </c>
      <c r="CF103" s="52" t="s">
        <v>133</v>
      </c>
      <c r="CG103" s="52" t="s">
        <v>134</v>
      </c>
      <c r="CH103" s="53"/>
      <c r="CI103" s="53"/>
      <c r="CJ103" s="53"/>
      <c r="CK103" s="53"/>
      <c r="CL103" s="53"/>
    </row>
    <row r="104">
      <c r="A104" s="72" t="s">
        <v>1018</v>
      </c>
      <c r="B104" s="84" t="s">
        <v>1019</v>
      </c>
      <c r="C104" s="44" t="s">
        <v>90</v>
      </c>
      <c r="D104" s="44"/>
      <c r="E104" s="44" t="s">
        <v>121</v>
      </c>
      <c r="F104" s="46">
        <v>12.2</v>
      </c>
      <c r="G104" s="44" t="s">
        <v>100</v>
      </c>
      <c r="H104" s="44" t="s">
        <v>91</v>
      </c>
      <c r="I104" s="71" t="s">
        <v>1020</v>
      </c>
      <c r="J104" s="73">
        <v>9.0</v>
      </c>
      <c r="K104" s="72" t="s">
        <v>100</v>
      </c>
      <c r="L104" s="72" t="s">
        <v>91</v>
      </c>
      <c r="M104" s="72" t="s">
        <v>91</v>
      </c>
      <c r="N104" s="44"/>
      <c r="O104" s="44"/>
      <c r="P104" s="44"/>
      <c r="Q104" s="44"/>
      <c r="R104" s="72" t="s">
        <v>1021</v>
      </c>
      <c r="S104" s="48">
        <v>743.0</v>
      </c>
      <c r="T104" s="46">
        <v>19666.0</v>
      </c>
      <c r="U104" s="44">
        <v>3384.9999999986</v>
      </c>
      <c r="V104" s="42" t="s">
        <v>125</v>
      </c>
      <c r="W104" s="44"/>
      <c r="X104" s="44"/>
      <c r="Y104" s="44">
        <v>563.0</v>
      </c>
      <c r="Z104" s="44">
        <v>17201.0</v>
      </c>
      <c r="AA104" s="44"/>
      <c r="AB104" s="42" t="s">
        <v>104</v>
      </c>
      <c r="AC104" s="44"/>
      <c r="AD104" s="44"/>
      <c r="AE104" s="44"/>
      <c r="AF104" s="44"/>
      <c r="AG104" s="44"/>
      <c r="AH104" s="42"/>
      <c r="AI104" s="42"/>
      <c r="AJ104" s="42"/>
      <c r="AK104" s="44"/>
      <c r="AL104" s="44"/>
      <c r="AM104" s="42"/>
      <c r="AN104" s="44"/>
      <c r="AO104" s="44"/>
      <c r="AP104" s="44"/>
      <c r="AQ104" s="42" t="s">
        <v>92</v>
      </c>
      <c r="AR104" s="44"/>
      <c r="AS104" s="42" t="s">
        <v>1022</v>
      </c>
      <c r="AT104" s="42"/>
      <c r="AU104" s="42"/>
      <c r="AV104" s="42"/>
      <c r="AW104" s="44"/>
      <c r="AX104" s="44"/>
      <c r="AY104" s="44"/>
      <c r="AZ104" s="44"/>
      <c r="BA104" s="44"/>
      <c r="BB104" s="44"/>
      <c r="BC104" s="44"/>
      <c r="BD104" s="44"/>
      <c r="BE104" s="73">
        <v>2501.0</v>
      </c>
      <c r="BF104" s="44" t="s">
        <v>93</v>
      </c>
      <c r="BG104" s="72" t="s">
        <v>1023</v>
      </c>
      <c r="BH104" s="44"/>
      <c r="BI104" s="44"/>
      <c r="BJ104" s="44"/>
      <c r="BK104" s="44"/>
      <c r="BL104" s="44">
        <v>5.0</v>
      </c>
      <c r="BM104" s="44" t="s">
        <v>91</v>
      </c>
      <c r="BN104" s="44" t="s">
        <v>90</v>
      </c>
      <c r="BO104" s="44"/>
      <c r="BP104" s="46">
        <v>1.0</v>
      </c>
      <c r="BQ104" s="44" t="s">
        <v>1024</v>
      </c>
      <c r="BR104" s="44" t="s">
        <v>110</v>
      </c>
      <c r="BS104" s="42" t="s">
        <v>941</v>
      </c>
      <c r="BT104" s="85" t="s">
        <v>112</v>
      </c>
      <c r="BU104" s="85" t="s">
        <v>111</v>
      </c>
      <c r="BV104" s="85" t="s">
        <v>112</v>
      </c>
      <c r="BW104" s="85" t="s">
        <v>112</v>
      </c>
      <c r="BX104" s="85" t="s">
        <v>111</v>
      </c>
      <c r="BY104" s="73">
        <f t="shared" si="7"/>
        <v>1</v>
      </c>
      <c r="BZ104" s="72" t="s">
        <v>112</v>
      </c>
      <c r="CA104" s="44" t="s">
        <v>112</v>
      </c>
      <c r="CB104" s="44" t="str">
        <f t="shared" si="6"/>
        <v>維持LC</v>
      </c>
      <c r="CC104" s="53"/>
      <c r="CD104" s="52" t="s">
        <v>1025</v>
      </c>
      <c r="CE104" s="52" t="s">
        <v>133</v>
      </c>
      <c r="CF104" s="52" t="s">
        <v>579</v>
      </c>
      <c r="CG104" s="52" t="s">
        <v>143</v>
      </c>
      <c r="CH104" s="52" t="s">
        <v>118</v>
      </c>
      <c r="CI104" s="52" t="s">
        <v>134</v>
      </c>
      <c r="CJ104" s="53"/>
      <c r="CK104" s="53"/>
      <c r="CL104" s="53"/>
    </row>
    <row r="105">
      <c r="A105" s="72" t="s">
        <v>1026</v>
      </c>
      <c r="B105" s="84" t="s">
        <v>1027</v>
      </c>
      <c r="C105" s="44" t="s">
        <v>90</v>
      </c>
      <c r="D105" s="44"/>
      <c r="E105" s="44" t="s">
        <v>121</v>
      </c>
      <c r="F105" s="46">
        <v>9.9</v>
      </c>
      <c r="G105" s="44" t="s">
        <v>100</v>
      </c>
      <c r="H105" s="44" t="s">
        <v>91</v>
      </c>
      <c r="I105" s="61"/>
      <c r="J105" s="44"/>
      <c r="K105" s="44"/>
      <c r="L105" s="44"/>
      <c r="M105" s="44"/>
      <c r="N105" s="44"/>
      <c r="O105" s="44"/>
      <c r="P105" s="44"/>
      <c r="Q105" s="44"/>
      <c r="R105" s="72" t="s">
        <v>1028</v>
      </c>
      <c r="S105" s="48">
        <v>776.0</v>
      </c>
      <c r="T105" s="46">
        <v>21257.0</v>
      </c>
      <c r="U105" s="44">
        <v>3152.99999999796</v>
      </c>
      <c r="V105" s="42" t="s">
        <v>125</v>
      </c>
      <c r="W105" s="44"/>
      <c r="X105" s="44"/>
      <c r="Y105" s="44">
        <v>458.0</v>
      </c>
      <c r="Z105" s="44">
        <v>20817.0</v>
      </c>
      <c r="AA105" s="44"/>
      <c r="AB105" s="42" t="s">
        <v>104</v>
      </c>
      <c r="AC105" s="44"/>
      <c r="AD105" s="44"/>
      <c r="AE105" s="44"/>
      <c r="AF105" s="44"/>
      <c r="AG105" s="44"/>
      <c r="AH105" s="42"/>
      <c r="AI105" s="42"/>
      <c r="AJ105" s="42"/>
      <c r="AK105" s="44"/>
      <c r="AL105" s="44"/>
      <c r="AM105" s="42"/>
      <c r="AN105" s="44"/>
      <c r="AO105" s="44"/>
      <c r="AP105" s="44"/>
      <c r="AQ105" s="42" t="s">
        <v>90</v>
      </c>
      <c r="AR105" s="44"/>
      <c r="AS105" s="42" t="s">
        <v>1029</v>
      </c>
      <c r="AT105" s="42"/>
      <c r="AU105" s="42"/>
      <c r="AV105" s="42"/>
      <c r="AW105" s="44"/>
      <c r="AX105" s="44"/>
      <c r="AY105" s="44"/>
      <c r="AZ105" s="44" t="s">
        <v>100</v>
      </c>
      <c r="BA105" s="44" t="s">
        <v>93</v>
      </c>
      <c r="BB105" s="44" t="s">
        <v>1030</v>
      </c>
      <c r="BC105" s="44"/>
      <c r="BD105" s="44"/>
      <c r="BE105" s="46">
        <v>10001.0</v>
      </c>
      <c r="BF105" s="44" t="s">
        <v>92</v>
      </c>
      <c r="BG105" s="72" t="s">
        <v>1031</v>
      </c>
      <c r="BH105" s="44"/>
      <c r="BI105" s="44"/>
      <c r="BJ105" s="44"/>
      <c r="BK105" s="44"/>
      <c r="BL105" s="44"/>
      <c r="BM105" s="44"/>
      <c r="BN105" s="44"/>
      <c r="BO105" s="44"/>
      <c r="BP105" s="46">
        <v>1.0</v>
      </c>
      <c r="BQ105" s="42" t="s">
        <v>1032</v>
      </c>
      <c r="BR105" s="44" t="s">
        <v>110</v>
      </c>
      <c r="BS105" s="42" t="s">
        <v>941</v>
      </c>
      <c r="BT105" s="85" t="s">
        <v>111</v>
      </c>
      <c r="BU105" s="85" t="s">
        <v>111</v>
      </c>
      <c r="BV105" s="85" t="s">
        <v>111</v>
      </c>
      <c r="BW105" s="85" t="s">
        <v>112</v>
      </c>
      <c r="BX105" s="85" t="s">
        <v>111</v>
      </c>
      <c r="BY105" s="73">
        <f t="shared" si="7"/>
        <v>1</v>
      </c>
      <c r="BZ105" s="72" t="s">
        <v>112</v>
      </c>
      <c r="CA105" s="44" t="s">
        <v>112</v>
      </c>
      <c r="CB105" s="44" t="str">
        <f t="shared" si="6"/>
        <v>維持LC</v>
      </c>
      <c r="CC105" s="53"/>
      <c r="CD105" s="52" t="s">
        <v>1033</v>
      </c>
      <c r="CE105" s="52" t="s">
        <v>288</v>
      </c>
      <c r="CF105" s="52" t="s">
        <v>133</v>
      </c>
      <c r="CG105" s="52" t="s">
        <v>134</v>
      </c>
      <c r="CH105" s="53"/>
      <c r="CI105" s="53"/>
      <c r="CJ105" s="53"/>
      <c r="CK105" s="53"/>
      <c r="CL105" s="53"/>
    </row>
    <row r="106">
      <c r="A106" s="72" t="s">
        <v>1034</v>
      </c>
      <c r="B106" s="84" t="s">
        <v>1035</v>
      </c>
      <c r="C106" s="44" t="s">
        <v>90</v>
      </c>
      <c r="D106" s="44"/>
      <c r="E106" s="44" t="s">
        <v>121</v>
      </c>
      <c r="F106" s="46">
        <v>9.9</v>
      </c>
      <c r="G106" s="44" t="s">
        <v>100</v>
      </c>
      <c r="H106" s="44" t="s">
        <v>91</v>
      </c>
      <c r="I106" s="71" t="s">
        <v>1036</v>
      </c>
      <c r="J106" s="73">
        <v>9.0</v>
      </c>
      <c r="K106" s="72" t="s">
        <v>100</v>
      </c>
      <c r="L106" s="72" t="s">
        <v>91</v>
      </c>
      <c r="M106" s="72" t="s">
        <v>91</v>
      </c>
      <c r="N106" s="44"/>
      <c r="O106" s="44"/>
      <c r="P106" s="44"/>
      <c r="Q106" s="44"/>
      <c r="R106" s="72" t="s">
        <v>1037</v>
      </c>
      <c r="S106" s="46">
        <v>1796.0</v>
      </c>
      <c r="T106" s="46">
        <v>21355.0</v>
      </c>
      <c r="U106" s="44">
        <v>4826.99999999963</v>
      </c>
      <c r="V106" s="42" t="s">
        <v>125</v>
      </c>
      <c r="W106" s="44"/>
      <c r="X106" s="44"/>
      <c r="Y106" s="44">
        <v>1260.0</v>
      </c>
      <c r="Z106" s="44">
        <v>20964.0</v>
      </c>
      <c r="AA106" s="44"/>
      <c r="AB106" s="42" t="s">
        <v>104</v>
      </c>
      <c r="AC106" s="44"/>
      <c r="AD106" s="44"/>
      <c r="AE106" s="44"/>
      <c r="AF106" s="44"/>
      <c r="AG106" s="44"/>
      <c r="AH106" s="42"/>
      <c r="AI106" s="42"/>
      <c r="AJ106" s="42"/>
      <c r="AK106" s="44"/>
      <c r="AL106" s="44"/>
      <c r="AM106" s="42"/>
      <c r="AN106" s="44"/>
      <c r="AO106" s="44"/>
      <c r="AP106" s="44"/>
      <c r="AQ106" s="42" t="s">
        <v>92</v>
      </c>
      <c r="AR106" s="44"/>
      <c r="AS106" s="42" t="s">
        <v>1038</v>
      </c>
      <c r="AT106" s="42"/>
      <c r="AU106" s="42"/>
      <c r="AV106" s="42"/>
      <c r="AW106" s="44"/>
      <c r="AX106" s="44"/>
      <c r="AY106" s="44"/>
      <c r="AZ106" s="44" t="s">
        <v>100</v>
      </c>
      <c r="BA106" s="44" t="s">
        <v>93</v>
      </c>
      <c r="BB106" s="42" t="s">
        <v>1030</v>
      </c>
      <c r="BC106" s="44"/>
      <c r="BD106" s="44"/>
      <c r="BE106" s="46">
        <v>20001.0</v>
      </c>
      <c r="BF106" s="44" t="s">
        <v>92</v>
      </c>
      <c r="BG106" s="72" t="s">
        <v>1039</v>
      </c>
      <c r="BH106" s="44"/>
      <c r="BI106" s="44"/>
      <c r="BJ106" s="44"/>
      <c r="BK106" s="44"/>
      <c r="BL106" s="44">
        <v>5.0</v>
      </c>
      <c r="BM106" s="44" t="s">
        <v>91</v>
      </c>
      <c r="BN106" s="44" t="s">
        <v>90</v>
      </c>
      <c r="BO106" s="44"/>
      <c r="BP106" s="46">
        <v>1.0</v>
      </c>
      <c r="BQ106" s="42" t="s">
        <v>1040</v>
      </c>
      <c r="BR106" s="44" t="s">
        <v>110</v>
      </c>
      <c r="BS106" s="42" t="s">
        <v>941</v>
      </c>
      <c r="BT106" s="85" t="s">
        <v>112</v>
      </c>
      <c r="BU106" s="85" t="s">
        <v>111</v>
      </c>
      <c r="BV106" s="85" t="s">
        <v>112</v>
      </c>
      <c r="BW106" s="85" t="s">
        <v>112</v>
      </c>
      <c r="BX106" s="85" t="s">
        <v>111</v>
      </c>
      <c r="BY106" s="73">
        <f t="shared" si="7"/>
        <v>1</v>
      </c>
      <c r="BZ106" s="72" t="s">
        <v>112</v>
      </c>
      <c r="CA106" s="44" t="s">
        <v>112</v>
      </c>
      <c r="CB106" s="44" t="str">
        <f t="shared" si="6"/>
        <v>維持LC</v>
      </c>
      <c r="CC106" s="53"/>
      <c r="CD106" s="52" t="s">
        <v>1041</v>
      </c>
      <c r="CE106" s="52" t="s">
        <v>133</v>
      </c>
      <c r="CF106" s="52" t="s">
        <v>579</v>
      </c>
      <c r="CG106" s="52" t="s">
        <v>143</v>
      </c>
      <c r="CH106" s="52" t="s">
        <v>118</v>
      </c>
      <c r="CI106" s="52" t="s">
        <v>134</v>
      </c>
      <c r="CJ106" s="53"/>
      <c r="CK106" s="53"/>
      <c r="CL106" s="53"/>
    </row>
    <row r="107">
      <c r="A107" s="72" t="s">
        <v>1042</v>
      </c>
      <c r="B107" s="84" t="s">
        <v>1043</v>
      </c>
      <c r="C107" s="44" t="s">
        <v>90</v>
      </c>
      <c r="D107" s="44"/>
      <c r="E107" s="44" t="s">
        <v>99</v>
      </c>
      <c r="F107" s="46">
        <v>10.2</v>
      </c>
      <c r="G107" s="44" t="s">
        <v>100</v>
      </c>
      <c r="H107" s="44" t="s">
        <v>91</v>
      </c>
      <c r="I107" s="61" t="s">
        <v>1044</v>
      </c>
      <c r="J107" s="42">
        <v>10.0</v>
      </c>
      <c r="K107" s="48" t="s">
        <v>100</v>
      </c>
      <c r="L107" s="72" t="s">
        <v>90</v>
      </c>
      <c r="M107" s="72" t="s">
        <v>90</v>
      </c>
      <c r="N107" s="44"/>
      <c r="O107" s="72" t="s">
        <v>965</v>
      </c>
      <c r="P107" s="44"/>
      <c r="Q107" s="44" t="s">
        <v>91</v>
      </c>
      <c r="R107" s="42" t="s">
        <v>1045</v>
      </c>
      <c r="S107" s="48">
        <v>274.0</v>
      </c>
      <c r="T107" s="46"/>
      <c r="U107" s="46"/>
      <c r="V107" s="42" t="s">
        <v>199</v>
      </c>
      <c r="W107" s="44"/>
      <c r="X107" s="42" t="s">
        <v>978</v>
      </c>
      <c r="Y107" s="44">
        <v>173.0</v>
      </c>
      <c r="Z107" s="44"/>
      <c r="AA107" s="44"/>
      <c r="AB107" s="42" t="s">
        <v>340</v>
      </c>
      <c r="AC107" s="44"/>
      <c r="AD107" s="44"/>
      <c r="AE107" s="44"/>
      <c r="AF107" s="44"/>
      <c r="AG107" s="44"/>
      <c r="AH107" s="44"/>
      <c r="AI107" s="44"/>
      <c r="AJ107" s="44"/>
      <c r="AK107" s="44"/>
      <c r="AL107" s="44"/>
      <c r="AM107" s="44"/>
      <c r="AN107" s="44"/>
      <c r="AO107" s="44"/>
      <c r="AP107" s="44"/>
      <c r="AQ107" s="42" t="s">
        <v>90</v>
      </c>
      <c r="AR107" s="44"/>
      <c r="AS107" s="42" t="s">
        <v>1046</v>
      </c>
      <c r="AT107" s="42"/>
      <c r="AU107" s="42"/>
      <c r="AV107" s="42"/>
      <c r="AW107" s="44"/>
      <c r="AX107" s="44"/>
      <c r="AY107" s="44"/>
      <c r="AZ107" s="44"/>
      <c r="BA107" s="44"/>
      <c r="BB107" s="44"/>
      <c r="BC107" s="44"/>
      <c r="BD107" s="44"/>
      <c r="BE107" s="46">
        <v>10001.0</v>
      </c>
      <c r="BF107" s="44" t="s">
        <v>92</v>
      </c>
      <c r="BG107" s="72" t="s">
        <v>1047</v>
      </c>
      <c r="BH107" s="44"/>
      <c r="BI107" s="44"/>
      <c r="BJ107" s="44"/>
      <c r="BK107" s="44"/>
      <c r="BL107" s="44">
        <v>5.0</v>
      </c>
      <c r="BM107" s="44" t="s">
        <v>91</v>
      </c>
      <c r="BN107" s="72" t="s">
        <v>90</v>
      </c>
      <c r="BO107" s="44"/>
      <c r="BP107" s="46">
        <v>1.0</v>
      </c>
      <c r="BQ107" s="72" t="s">
        <v>1048</v>
      </c>
      <c r="BR107" s="44" t="s">
        <v>110</v>
      </c>
      <c r="BS107" s="42" t="s">
        <v>941</v>
      </c>
      <c r="BT107" s="50" t="s">
        <v>1049</v>
      </c>
      <c r="BU107" s="85" t="s">
        <v>112</v>
      </c>
      <c r="BV107" s="85" t="s">
        <v>112</v>
      </c>
      <c r="BW107" s="85" t="s">
        <v>112</v>
      </c>
      <c r="BX107" s="85" t="s">
        <v>111</v>
      </c>
      <c r="BY107" s="73">
        <f t="shared" si="7"/>
        <v>1</v>
      </c>
      <c r="BZ107" s="72" t="s">
        <v>112</v>
      </c>
      <c r="CA107" s="44" t="s">
        <v>112</v>
      </c>
      <c r="CB107" s="44" t="str">
        <f t="shared" si="6"/>
        <v>維持LC</v>
      </c>
      <c r="CC107" s="53"/>
      <c r="CD107" s="52" t="s">
        <v>1050</v>
      </c>
      <c r="CE107" s="52" t="s">
        <v>983</v>
      </c>
      <c r="CF107" s="52" t="s">
        <v>984</v>
      </c>
      <c r="CG107" s="52" t="s">
        <v>973</v>
      </c>
      <c r="CH107" s="52" t="s">
        <v>974</v>
      </c>
      <c r="CI107" s="53"/>
      <c r="CJ107" s="53"/>
      <c r="CK107" s="53"/>
      <c r="CL107" s="53"/>
    </row>
    <row r="108">
      <c r="A108" s="72" t="s">
        <v>1051</v>
      </c>
      <c r="B108" s="84" t="s">
        <v>1052</v>
      </c>
      <c r="C108" s="44" t="s">
        <v>90</v>
      </c>
      <c r="D108" s="44"/>
      <c r="E108" s="44" t="s">
        <v>99</v>
      </c>
      <c r="F108" s="46">
        <v>11.0</v>
      </c>
      <c r="G108" s="44" t="s">
        <v>100</v>
      </c>
      <c r="H108" s="44" t="s">
        <v>91</v>
      </c>
      <c r="I108" s="61" t="s">
        <v>122</v>
      </c>
      <c r="J108" s="73">
        <v>10.0</v>
      </c>
      <c r="K108" s="72" t="s">
        <v>100</v>
      </c>
      <c r="L108" s="72" t="s">
        <v>91</v>
      </c>
      <c r="M108" s="72" t="s">
        <v>91</v>
      </c>
      <c r="N108" s="44"/>
      <c r="O108" s="72" t="s">
        <v>965</v>
      </c>
      <c r="P108" s="44"/>
      <c r="Q108" s="44" t="s">
        <v>91</v>
      </c>
      <c r="R108" s="42" t="s">
        <v>1053</v>
      </c>
      <c r="S108" s="48">
        <v>493.0</v>
      </c>
      <c r="T108" s="46"/>
      <c r="U108" s="44">
        <v>1888.99999999677</v>
      </c>
      <c r="V108" s="42" t="s">
        <v>125</v>
      </c>
      <c r="W108" s="44"/>
      <c r="X108" s="42" t="s">
        <v>978</v>
      </c>
      <c r="Y108" s="44">
        <v>315.0</v>
      </c>
      <c r="Z108" s="44"/>
      <c r="AA108" s="44"/>
      <c r="AB108" s="42" t="s">
        <v>340</v>
      </c>
      <c r="AC108" s="44"/>
      <c r="AD108" s="44"/>
      <c r="AE108" s="44"/>
      <c r="AF108" s="44"/>
      <c r="AG108" s="44"/>
      <c r="AH108" s="44"/>
      <c r="AI108" s="44"/>
      <c r="AJ108" s="44"/>
      <c r="AK108" s="44"/>
      <c r="AL108" s="44"/>
      <c r="AM108" s="42"/>
      <c r="AN108" s="44"/>
      <c r="AO108" s="44"/>
      <c r="AP108" s="44"/>
      <c r="AQ108" s="44" t="s">
        <v>91</v>
      </c>
      <c r="AR108" s="44"/>
      <c r="AS108" s="42" t="s">
        <v>1054</v>
      </c>
      <c r="AT108" s="42"/>
      <c r="AU108" s="42"/>
      <c r="AV108" s="42"/>
      <c r="AW108" s="44"/>
      <c r="AX108" s="44"/>
      <c r="AY108" s="44"/>
      <c r="AZ108" s="44"/>
      <c r="BA108" s="44"/>
      <c r="BB108" s="44"/>
      <c r="BC108" s="44"/>
      <c r="BD108" s="44"/>
      <c r="BE108" s="46">
        <v>1001.0</v>
      </c>
      <c r="BF108" s="44" t="s">
        <v>92</v>
      </c>
      <c r="BG108" s="72" t="s">
        <v>1055</v>
      </c>
      <c r="BH108" s="44"/>
      <c r="BI108" s="44"/>
      <c r="BJ108" s="44"/>
      <c r="BK108" s="44"/>
      <c r="BL108" s="44">
        <v>5.0</v>
      </c>
      <c r="BM108" s="44" t="s">
        <v>91</v>
      </c>
      <c r="BN108" s="44" t="s">
        <v>91</v>
      </c>
      <c r="BO108" s="44"/>
      <c r="BP108" s="46">
        <v>1.0</v>
      </c>
      <c r="BQ108" s="72" t="s">
        <v>1056</v>
      </c>
      <c r="BR108" s="44" t="s">
        <v>110</v>
      </c>
      <c r="BS108" s="42" t="s">
        <v>941</v>
      </c>
      <c r="BT108" s="85" t="s">
        <v>112</v>
      </c>
      <c r="BU108" s="85" t="s">
        <v>111</v>
      </c>
      <c r="BV108" s="85" t="s">
        <v>112</v>
      </c>
      <c r="BW108" s="50" t="s">
        <v>385</v>
      </c>
      <c r="BX108" s="85" t="s">
        <v>111</v>
      </c>
      <c r="BY108" s="73">
        <f t="shared" si="7"/>
        <v>1</v>
      </c>
      <c r="BZ108" s="72" t="s">
        <v>112</v>
      </c>
      <c r="CA108" s="44" t="s">
        <v>112</v>
      </c>
      <c r="CB108" s="44" t="str">
        <f t="shared" si="6"/>
        <v>維持LC</v>
      </c>
      <c r="CC108" s="53"/>
      <c r="CD108" s="52" t="s">
        <v>1057</v>
      </c>
      <c r="CE108" s="52" t="s">
        <v>133</v>
      </c>
      <c r="CF108" s="52" t="s">
        <v>983</v>
      </c>
      <c r="CG108" s="52" t="s">
        <v>984</v>
      </c>
      <c r="CH108" s="52" t="s">
        <v>973</v>
      </c>
      <c r="CI108" s="52" t="s">
        <v>974</v>
      </c>
      <c r="CJ108" s="53"/>
      <c r="CK108" s="53"/>
      <c r="CL108" s="53"/>
    </row>
    <row r="109">
      <c r="A109" s="72" t="s">
        <v>1058</v>
      </c>
      <c r="B109" s="84" t="s">
        <v>1059</v>
      </c>
      <c r="C109" s="44" t="s">
        <v>90</v>
      </c>
      <c r="D109" s="44"/>
      <c r="E109" s="44" t="s">
        <v>121</v>
      </c>
      <c r="F109" s="46">
        <v>11.5</v>
      </c>
      <c r="G109" s="44" t="s">
        <v>100</v>
      </c>
      <c r="H109" s="44" t="s">
        <v>91</v>
      </c>
      <c r="I109" s="61"/>
      <c r="J109" s="44"/>
      <c r="K109" s="44"/>
      <c r="L109" s="44"/>
      <c r="M109" s="44"/>
      <c r="N109" s="44"/>
      <c r="O109" s="44"/>
      <c r="P109" s="44"/>
      <c r="Q109" s="44"/>
      <c r="R109" s="72" t="s">
        <v>1060</v>
      </c>
      <c r="S109" s="48">
        <v>576.0</v>
      </c>
      <c r="T109" s="46">
        <v>21584.0</v>
      </c>
      <c r="U109" s="44">
        <v>2442.99999999872</v>
      </c>
      <c r="V109" s="42" t="s">
        <v>125</v>
      </c>
      <c r="W109" s="44"/>
      <c r="X109" s="44"/>
      <c r="Y109" s="44">
        <v>560.0</v>
      </c>
      <c r="Z109" s="44">
        <v>21432.0</v>
      </c>
      <c r="AA109" s="44"/>
      <c r="AB109" s="42" t="s">
        <v>104</v>
      </c>
      <c r="AC109" s="44"/>
      <c r="AD109" s="44"/>
      <c r="AE109" s="44"/>
      <c r="AF109" s="44"/>
      <c r="AG109" s="44"/>
      <c r="AH109" s="42"/>
      <c r="AI109" s="42"/>
      <c r="AJ109" s="42"/>
      <c r="AK109" s="44"/>
      <c r="AL109" s="44"/>
      <c r="AM109" s="42"/>
      <c r="AN109" s="44"/>
      <c r="AO109" s="44"/>
      <c r="AP109" s="44"/>
      <c r="AQ109" s="44"/>
      <c r="AR109" s="44"/>
      <c r="AS109" s="42" t="s">
        <v>1061</v>
      </c>
      <c r="AT109" s="42"/>
      <c r="AU109" s="42"/>
      <c r="AV109" s="42"/>
      <c r="AW109" s="44"/>
      <c r="AX109" s="44"/>
      <c r="AY109" s="44"/>
      <c r="AZ109" s="44"/>
      <c r="BA109" s="44"/>
      <c r="BB109" s="44"/>
      <c r="BC109" s="44"/>
      <c r="BD109" s="44"/>
      <c r="BE109" s="46">
        <v>2501.0</v>
      </c>
      <c r="BF109" s="44" t="s">
        <v>93</v>
      </c>
      <c r="BG109" s="44" t="s">
        <v>1062</v>
      </c>
      <c r="BH109" s="44"/>
      <c r="BI109" s="44"/>
      <c r="BJ109" s="44"/>
      <c r="BK109" s="44"/>
      <c r="BL109" s="44">
        <v>5.0</v>
      </c>
      <c r="BM109" s="44" t="s">
        <v>92</v>
      </c>
      <c r="BN109" s="44" t="s">
        <v>90</v>
      </c>
      <c r="BO109" s="44"/>
      <c r="BP109" s="46">
        <v>1.0</v>
      </c>
      <c r="BQ109" s="42" t="s">
        <v>1063</v>
      </c>
      <c r="BR109" s="44" t="s">
        <v>110</v>
      </c>
      <c r="BS109" s="42" t="s">
        <v>941</v>
      </c>
      <c r="BT109" s="50" t="s">
        <v>111</v>
      </c>
      <c r="BU109" s="85" t="s">
        <v>111</v>
      </c>
      <c r="BV109" s="50" t="s">
        <v>111</v>
      </c>
      <c r="BW109" s="85" t="s">
        <v>112</v>
      </c>
      <c r="BX109" s="85" t="s">
        <v>111</v>
      </c>
      <c r="BY109" s="73">
        <f t="shared" si="7"/>
        <v>1</v>
      </c>
      <c r="BZ109" s="42" t="s">
        <v>112</v>
      </c>
      <c r="CA109" s="44" t="s">
        <v>112</v>
      </c>
      <c r="CB109" s="44" t="str">
        <f t="shared" si="6"/>
        <v>維持LC</v>
      </c>
      <c r="CC109" s="93"/>
      <c r="CD109" s="52" t="s">
        <v>1064</v>
      </c>
      <c r="CE109" s="52" t="s">
        <v>1065</v>
      </c>
      <c r="CF109" s="52" t="s">
        <v>133</v>
      </c>
      <c r="CG109" s="53"/>
      <c r="CH109" s="53"/>
      <c r="CI109" s="53"/>
      <c r="CJ109" s="53"/>
      <c r="CK109" s="53"/>
      <c r="CL109" s="53"/>
    </row>
    <row r="110">
      <c r="A110" s="72" t="s">
        <v>1066</v>
      </c>
      <c r="B110" s="84" t="s">
        <v>1067</v>
      </c>
      <c r="C110" s="44" t="s">
        <v>90</v>
      </c>
      <c r="D110" s="44"/>
      <c r="E110" s="44" t="s">
        <v>99</v>
      </c>
      <c r="F110" s="46">
        <v>10.5</v>
      </c>
      <c r="G110" s="44" t="s">
        <v>100</v>
      </c>
      <c r="H110" s="44" t="s">
        <v>91</v>
      </c>
      <c r="I110" s="61" t="s">
        <v>122</v>
      </c>
      <c r="J110" s="42">
        <v>10.0</v>
      </c>
      <c r="K110" s="48" t="s">
        <v>100</v>
      </c>
      <c r="L110" s="72" t="s">
        <v>90</v>
      </c>
      <c r="M110" s="72" t="s">
        <v>90</v>
      </c>
      <c r="N110" s="44"/>
      <c r="O110" s="44" t="s">
        <v>965</v>
      </c>
      <c r="P110" s="44"/>
      <c r="Q110" s="44"/>
      <c r="R110" s="42" t="s">
        <v>1068</v>
      </c>
      <c r="S110" s="48">
        <v>746.0</v>
      </c>
      <c r="T110" s="46">
        <v>21679.0</v>
      </c>
      <c r="U110" s="44">
        <v>1984.99999999719</v>
      </c>
      <c r="V110" s="42" t="s">
        <v>125</v>
      </c>
      <c r="W110" s="44"/>
      <c r="X110" s="44" t="s">
        <v>1069</v>
      </c>
      <c r="Y110" s="44">
        <v>798.0</v>
      </c>
      <c r="Z110" s="44">
        <v>21531.0</v>
      </c>
      <c r="AA110" s="44"/>
      <c r="AB110" s="42" t="s">
        <v>104</v>
      </c>
      <c r="AC110" s="44"/>
      <c r="AD110" s="44"/>
      <c r="AE110" s="44"/>
      <c r="AF110" s="44"/>
      <c r="AG110" s="44"/>
      <c r="AH110" s="44"/>
      <c r="AI110" s="44"/>
      <c r="AJ110" s="44"/>
      <c r="AK110" s="44"/>
      <c r="AL110" s="44"/>
      <c r="AM110" s="42"/>
      <c r="AN110" s="44"/>
      <c r="AO110" s="44"/>
      <c r="AP110" s="44"/>
      <c r="AQ110" s="42" t="s">
        <v>91</v>
      </c>
      <c r="AR110" s="44"/>
      <c r="AS110" s="42" t="s">
        <v>1070</v>
      </c>
      <c r="AT110" s="42"/>
      <c r="AU110" s="42"/>
      <c r="AV110" s="42"/>
      <c r="AW110" s="44"/>
      <c r="AX110" s="44"/>
      <c r="AY110" s="44"/>
      <c r="AZ110" s="44" t="s">
        <v>100</v>
      </c>
      <c r="BA110" s="44" t="s">
        <v>90</v>
      </c>
      <c r="BB110" s="42" t="s">
        <v>1071</v>
      </c>
      <c r="BC110" s="44"/>
      <c r="BD110" s="73">
        <v>20000.0</v>
      </c>
      <c r="BE110" s="73">
        <v>17000.0</v>
      </c>
      <c r="BF110" s="72" t="s">
        <v>90</v>
      </c>
      <c r="BG110" s="72" t="s">
        <v>1072</v>
      </c>
      <c r="BH110" s="44"/>
      <c r="BI110" s="44"/>
      <c r="BJ110" s="44"/>
      <c r="BK110" s="44"/>
      <c r="BL110" s="44">
        <v>5.0</v>
      </c>
      <c r="BM110" s="44" t="s">
        <v>91</v>
      </c>
      <c r="BN110" s="44" t="s">
        <v>91</v>
      </c>
      <c r="BO110" s="44"/>
      <c r="BP110" s="46">
        <v>1.0</v>
      </c>
      <c r="BQ110" s="42" t="s">
        <v>1073</v>
      </c>
      <c r="BR110" s="44" t="s">
        <v>110</v>
      </c>
      <c r="BS110" s="42" t="s">
        <v>941</v>
      </c>
      <c r="BT110" s="85" t="s">
        <v>112</v>
      </c>
      <c r="BU110" s="85" t="s">
        <v>1074</v>
      </c>
      <c r="BV110" s="85" t="s">
        <v>112</v>
      </c>
      <c r="BW110" s="85" t="s">
        <v>112</v>
      </c>
      <c r="BX110" s="85" t="s">
        <v>111</v>
      </c>
      <c r="BY110" s="73">
        <f t="shared" si="7"/>
        <v>1</v>
      </c>
      <c r="BZ110" s="72" t="s">
        <v>112</v>
      </c>
      <c r="CA110" s="44" t="s">
        <v>112</v>
      </c>
      <c r="CB110" s="44" t="str">
        <f t="shared" si="6"/>
        <v>維持LC</v>
      </c>
      <c r="CC110" s="53"/>
      <c r="CD110" s="52" t="s">
        <v>1075</v>
      </c>
      <c r="CE110" s="52" t="s">
        <v>133</v>
      </c>
      <c r="CF110" s="52" t="s">
        <v>984</v>
      </c>
      <c r="CG110" s="39"/>
      <c r="CH110" s="53"/>
      <c r="CI110" s="53"/>
      <c r="CJ110" s="53"/>
      <c r="CK110" s="53"/>
      <c r="CL110" s="53"/>
    </row>
    <row r="111">
      <c r="A111" s="72" t="s">
        <v>1076</v>
      </c>
      <c r="B111" s="84" t="s">
        <v>1077</v>
      </c>
      <c r="C111" s="44" t="s">
        <v>90</v>
      </c>
      <c r="D111" s="44"/>
      <c r="E111" s="44" t="s">
        <v>99</v>
      </c>
      <c r="F111" s="46">
        <v>11.0</v>
      </c>
      <c r="G111" s="44" t="s">
        <v>100</v>
      </c>
      <c r="H111" s="44" t="s">
        <v>91</v>
      </c>
      <c r="I111" s="61"/>
      <c r="J111" s="72"/>
      <c r="K111" s="72"/>
      <c r="L111" s="72"/>
      <c r="M111" s="72"/>
      <c r="N111" s="44"/>
      <c r="O111" s="72" t="s">
        <v>1078</v>
      </c>
      <c r="P111" s="44"/>
      <c r="Q111" s="44" t="s">
        <v>91</v>
      </c>
      <c r="R111" s="72" t="s">
        <v>1079</v>
      </c>
      <c r="S111" s="48">
        <v>1.0</v>
      </c>
      <c r="T111" s="46"/>
      <c r="U111" s="46"/>
      <c r="V111" s="44" t="s">
        <v>1080</v>
      </c>
      <c r="W111" s="44"/>
      <c r="X111" s="42" t="s">
        <v>978</v>
      </c>
      <c r="Y111" s="44"/>
      <c r="Z111" s="44"/>
      <c r="AA111" s="44"/>
      <c r="AB111" s="44"/>
      <c r="AC111" s="44"/>
      <c r="AD111" s="44"/>
      <c r="AE111" s="44"/>
      <c r="AF111" s="44"/>
      <c r="AG111" s="44"/>
      <c r="AH111" s="44"/>
      <c r="AI111" s="44"/>
      <c r="AJ111" s="44"/>
      <c r="AK111" s="44"/>
      <c r="AL111" s="44"/>
      <c r="AM111" s="44"/>
      <c r="AN111" s="44"/>
      <c r="AO111" s="44"/>
      <c r="AP111" s="44"/>
      <c r="AQ111" s="44" t="s">
        <v>91</v>
      </c>
      <c r="AR111" s="42" t="s">
        <v>90</v>
      </c>
      <c r="AS111" s="42" t="s">
        <v>1081</v>
      </c>
      <c r="AT111" s="42"/>
      <c r="AU111" s="42"/>
      <c r="AV111" s="42"/>
      <c r="AW111" s="44"/>
      <c r="AX111" s="44"/>
      <c r="AY111" s="44"/>
      <c r="AZ111" s="44" t="s">
        <v>100</v>
      </c>
      <c r="BA111" s="44" t="s">
        <v>90</v>
      </c>
      <c r="BB111" s="42" t="s">
        <v>1082</v>
      </c>
      <c r="BC111" s="46">
        <v>10.0</v>
      </c>
      <c r="BD111" s="46">
        <v>15.0</v>
      </c>
      <c r="BE111" s="46">
        <v>1.0</v>
      </c>
      <c r="BF111" s="44" t="s">
        <v>90</v>
      </c>
      <c r="BG111" s="72" t="s">
        <v>1083</v>
      </c>
      <c r="BH111" s="44"/>
      <c r="BI111" s="44"/>
      <c r="BJ111" s="44"/>
      <c r="BK111" s="44"/>
      <c r="BL111" s="44">
        <v>1.0</v>
      </c>
      <c r="BM111" s="44" t="s">
        <v>91</v>
      </c>
      <c r="BN111" s="44" t="s">
        <v>93</v>
      </c>
      <c r="BO111" s="44"/>
      <c r="BP111" s="44"/>
      <c r="BQ111" s="72" t="s">
        <v>1084</v>
      </c>
      <c r="BR111" s="44" t="s">
        <v>110</v>
      </c>
      <c r="BS111" s="42" t="s">
        <v>941</v>
      </c>
      <c r="BT111" s="85" t="s">
        <v>112</v>
      </c>
      <c r="BU111" s="85" t="s">
        <v>111</v>
      </c>
      <c r="BV111" s="85" t="s">
        <v>111</v>
      </c>
      <c r="BW111" s="50" t="s">
        <v>202</v>
      </c>
      <c r="BX111" s="85" t="s">
        <v>111</v>
      </c>
      <c r="BY111" s="72" t="str">
        <f t="shared" si="7"/>
        <v/>
      </c>
      <c r="BZ111" s="72" t="s">
        <v>203</v>
      </c>
      <c r="CA111" s="44" t="s">
        <v>203</v>
      </c>
      <c r="CB111" s="44" t="str">
        <f t="shared" si="6"/>
        <v>維持CR</v>
      </c>
      <c r="CC111" s="52" t="s">
        <v>93</v>
      </c>
      <c r="CD111" s="52" t="s">
        <v>1085</v>
      </c>
      <c r="CE111" s="52" t="s">
        <v>118</v>
      </c>
      <c r="CF111" s="52" t="s">
        <v>984</v>
      </c>
      <c r="CG111" s="52" t="s">
        <v>836</v>
      </c>
      <c r="CH111" s="53"/>
      <c r="CI111" s="53"/>
      <c r="CJ111" s="53"/>
      <c r="CK111" s="53"/>
      <c r="CL111" s="53"/>
    </row>
    <row r="112">
      <c r="A112" s="42" t="s">
        <v>1086</v>
      </c>
      <c r="B112" s="84" t="s">
        <v>1087</v>
      </c>
      <c r="C112" s="44" t="s">
        <v>90</v>
      </c>
      <c r="D112" s="44"/>
      <c r="E112" s="44" t="s">
        <v>121</v>
      </c>
      <c r="F112" s="46">
        <v>14.6</v>
      </c>
      <c r="G112" s="44" t="s">
        <v>100</v>
      </c>
      <c r="H112" s="44" t="s">
        <v>91</v>
      </c>
      <c r="I112" s="47" t="s">
        <v>146</v>
      </c>
      <c r="J112" s="73">
        <v>3.0</v>
      </c>
      <c r="K112" s="72" t="s">
        <v>147</v>
      </c>
      <c r="L112" s="44" t="s">
        <v>91</v>
      </c>
      <c r="M112" s="44" t="s">
        <v>93</v>
      </c>
      <c r="N112" s="44"/>
      <c r="O112" s="42" t="s">
        <v>1088</v>
      </c>
      <c r="P112" s="44"/>
      <c r="Q112" s="44"/>
      <c r="R112" s="42" t="s">
        <v>1089</v>
      </c>
      <c r="S112" s="48">
        <v>383.0</v>
      </c>
      <c r="T112" s="46">
        <v>18315.0</v>
      </c>
      <c r="U112" s="46"/>
      <c r="V112" s="64" t="s">
        <v>1090</v>
      </c>
      <c r="W112" s="44"/>
      <c r="X112" s="44"/>
      <c r="Y112" s="44">
        <v>268.0</v>
      </c>
      <c r="Z112" s="44"/>
      <c r="AA112" s="44"/>
      <c r="AB112" s="64" t="s">
        <v>1091</v>
      </c>
      <c r="AC112" s="44"/>
      <c r="AD112" s="44"/>
      <c r="AE112" s="44"/>
      <c r="AF112" s="44"/>
      <c r="AG112" s="44"/>
      <c r="AH112" s="42"/>
      <c r="AI112" s="42"/>
      <c r="AJ112" s="42"/>
      <c r="AK112" s="44"/>
      <c r="AL112" s="44"/>
      <c r="AM112" s="42"/>
      <c r="AN112" s="44"/>
      <c r="AO112" s="44"/>
      <c r="AP112" s="44"/>
      <c r="AQ112" s="42" t="s">
        <v>91</v>
      </c>
      <c r="AR112" s="42" t="s">
        <v>90</v>
      </c>
      <c r="AS112" s="42" t="s">
        <v>1092</v>
      </c>
      <c r="AT112" s="42"/>
      <c r="AU112" s="42"/>
      <c r="AV112" s="42"/>
      <c r="AW112" s="42"/>
      <c r="AX112" s="44"/>
      <c r="AY112" s="44"/>
      <c r="AZ112" s="44"/>
      <c r="BA112" s="44"/>
      <c r="BB112" s="44"/>
      <c r="BC112" s="44"/>
      <c r="BD112" s="44"/>
      <c r="BE112" s="46">
        <v>2500.0</v>
      </c>
      <c r="BF112" s="44" t="s">
        <v>93</v>
      </c>
      <c r="BG112" s="42" t="s">
        <v>1093</v>
      </c>
      <c r="BH112" s="44"/>
      <c r="BI112" s="44"/>
      <c r="BJ112" s="44"/>
      <c r="BK112" s="44"/>
      <c r="BL112" s="49">
        <v>4.0</v>
      </c>
      <c r="BM112" s="44" t="s">
        <v>91</v>
      </c>
      <c r="BN112" s="44" t="s">
        <v>91</v>
      </c>
      <c r="BO112" s="44"/>
      <c r="BP112" s="44">
        <v>1.0</v>
      </c>
      <c r="BQ112" s="44" t="s">
        <v>1094</v>
      </c>
      <c r="BR112" s="44" t="s">
        <v>110</v>
      </c>
      <c r="BS112" s="42" t="s">
        <v>941</v>
      </c>
      <c r="BT112" s="50" t="s">
        <v>1095</v>
      </c>
      <c r="BU112" s="50" t="s">
        <v>111</v>
      </c>
      <c r="BV112" s="50" t="s">
        <v>153</v>
      </c>
      <c r="BW112" s="50" t="s">
        <v>112</v>
      </c>
      <c r="BX112" s="50" t="s">
        <v>111</v>
      </c>
      <c r="BY112" s="42">
        <f t="shared" si="7"/>
        <v>1</v>
      </c>
      <c r="BZ112" s="51" t="s">
        <v>193</v>
      </c>
      <c r="CA112" s="44" t="s">
        <v>193</v>
      </c>
      <c r="CB112" s="44" t="str">
        <f t="shared" si="6"/>
        <v>維持NT</v>
      </c>
      <c r="CC112" s="56" t="s">
        <v>1096</v>
      </c>
      <c r="CD112" s="52" t="s">
        <v>1097</v>
      </c>
      <c r="CE112" s="52" t="s">
        <v>1098</v>
      </c>
      <c r="CF112" s="52" t="s">
        <v>836</v>
      </c>
      <c r="CG112" s="53"/>
      <c r="CH112" s="53"/>
      <c r="CI112" s="53"/>
      <c r="CJ112" s="53"/>
      <c r="CK112" s="53"/>
      <c r="CL112" s="53"/>
    </row>
    <row r="113">
      <c r="A113" s="42" t="s">
        <v>1099</v>
      </c>
      <c r="B113" s="84" t="s">
        <v>1100</v>
      </c>
      <c r="C113" s="44" t="s">
        <v>90</v>
      </c>
      <c r="D113" s="44"/>
      <c r="E113" s="44" t="s">
        <v>121</v>
      </c>
      <c r="F113" s="46">
        <v>23.9</v>
      </c>
      <c r="G113" s="44" t="s">
        <v>100</v>
      </c>
      <c r="H113" s="44" t="s">
        <v>91</v>
      </c>
      <c r="I113" s="61"/>
      <c r="J113" s="44"/>
      <c r="K113" s="44"/>
      <c r="L113" s="44"/>
      <c r="M113" s="44"/>
      <c r="N113" s="44"/>
      <c r="O113" s="44" t="s">
        <v>501</v>
      </c>
      <c r="P113" s="44"/>
      <c r="Q113" s="44"/>
      <c r="R113" s="42" t="s">
        <v>1101</v>
      </c>
      <c r="S113" s="48">
        <v>959.0</v>
      </c>
      <c r="T113" s="46">
        <v>20601.0</v>
      </c>
      <c r="U113" s="46"/>
      <c r="V113" s="64" t="s">
        <v>1090</v>
      </c>
      <c r="W113" s="44"/>
      <c r="X113" s="44"/>
      <c r="Y113" s="44">
        <v>708.0</v>
      </c>
      <c r="Z113" s="44">
        <v>16957.0</v>
      </c>
      <c r="AA113" s="44"/>
      <c r="AB113" s="42" t="s">
        <v>104</v>
      </c>
      <c r="AC113" s="44"/>
      <c r="AD113" s="44"/>
      <c r="AE113" s="44"/>
      <c r="AF113" s="44"/>
      <c r="AG113" s="44"/>
      <c r="AH113" s="42"/>
      <c r="AI113" s="42"/>
      <c r="AJ113" s="42"/>
      <c r="AK113" s="44"/>
      <c r="AL113" s="44"/>
      <c r="AM113" s="42"/>
      <c r="AN113" s="44"/>
      <c r="AO113" s="44"/>
      <c r="AP113" s="44"/>
      <c r="AQ113" s="44"/>
      <c r="AR113" s="44"/>
      <c r="AS113" s="42" t="s">
        <v>1102</v>
      </c>
      <c r="AT113" s="42"/>
      <c r="AU113" s="42"/>
      <c r="AV113" s="42"/>
      <c r="AW113" s="42"/>
      <c r="AX113" s="44"/>
      <c r="AY113" s="44"/>
      <c r="AZ113" s="44"/>
      <c r="BA113" s="44"/>
      <c r="BB113" s="44"/>
      <c r="BC113" s="44"/>
      <c r="BD113" s="44"/>
      <c r="BE113" s="46">
        <v>5000.0</v>
      </c>
      <c r="BF113" s="44" t="s">
        <v>93</v>
      </c>
      <c r="BG113" s="42" t="s">
        <v>1103</v>
      </c>
      <c r="BH113" s="44"/>
      <c r="BI113" s="44"/>
      <c r="BJ113" s="44"/>
      <c r="BK113" s="44"/>
      <c r="BL113" s="49">
        <v>5.0</v>
      </c>
      <c r="BM113" s="44" t="s">
        <v>91</v>
      </c>
      <c r="BN113" s="44" t="s">
        <v>90</v>
      </c>
      <c r="BO113" s="44"/>
      <c r="BP113" s="44">
        <v>1.0</v>
      </c>
      <c r="BQ113" s="42" t="s">
        <v>1104</v>
      </c>
      <c r="BR113" s="44" t="s">
        <v>110</v>
      </c>
      <c r="BS113" s="42" t="s">
        <v>1105</v>
      </c>
      <c r="BT113" s="50" t="s">
        <v>111</v>
      </c>
      <c r="BU113" s="50" t="s">
        <v>111</v>
      </c>
      <c r="BV113" s="50" t="s">
        <v>112</v>
      </c>
      <c r="BW113" s="50" t="s">
        <v>112</v>
      </c>
      <c r="BX113" s="50" t="s">
        <v>111</v>
      </c>
      <c r="BY113" s="42">
        <f t="shared" si="7"/>
        <v>1</v>
      </c>
      <c r="BZ113" s="51" t="s">
        <v>112</v>
      </c>
      <c r="CA113" s="44" t="s">
        <v>112</v>
      </c>
      <c r="CB113" s="44" t="str">
        <f t="shared" si="6"/>
        <v>維持LC</v>
      </c>
      <c r="CC113" s="53"/>
      <c r="CD113" s="52" t="s">
        <v>1106</v>
      </c>
      <c r="CE113" s="52" t="s">
        <v>1107</v>
      </c>
      <c r="CF113" s="52" t="s">
        <v>836</v>
      </c>
      <c r="CG113" s="53"/>
      <c r="CH113" s="53"/>
      <c r="CI113" s="53"/>
      <c r="CJ113" s="53"/>
      <c r="CK113" s="53"/>
      <c r="CL113" s="53"/>
    </row>
    <row r="114">
      <c r="A114" s="42" t="s">
        <v>1108</v>
      </c>
      <c r="B114" s="84" t="s">
        <v>1109</v>
      </c>
      <c r="C114" s="44" t="s">
        <v>90</v>
      </c>
      <c r="D114" s="44"/>
      <c r="E114" s="72" t="s">
        <v>99</v>
      </c>
      <c r="F114" s="46">
        <v>19.3</v>
      </c>
      <c r="G114" s="44" t="s">
        <v>100</v>
      </c>
      <c r="H114" s="44" t="s">
        <v>91</v>
      </c>
      <c r="I114" s="47" t="s">
        <v>146</v>
      </c>
      <c r="J114" s="48">
        <v>3.0</v>
      </c>
      <c r="K114" s="42" t="s">
        <v>147</v>
      </c>
      <c r="L114" s="72" t="s">
        <v>90</v>
      </c>
      <c r="M114" s="72" t="s">
        <v>91</v>
      </c>
      <c r="N114" s="44"/>
      <c r="O114" s="72" t="s">
        <v>1110</v>
      </c>
      <c r="P114" s="44"/>
      <c r="Q114" s="44"/>
      <c r="R114" s="42" t="s">
        <v>1111</v>
      </c>
      <c r="S114" s="48">
        <v>1.0</v>
      </c>
      <c r="T114" s="46"/>
      <c r="U114" s="46"/>
      <c r="V114" s="42" t="s">
        <v>1112</v>
      </c>
      <c r="W114" s="44"/>
      <c r="X114" s="44"/>
      <c r="Y114" s="44"/>
      <c r="Z114" s="44"/>
      <c r="AA114" s="44"/>
      <c r="AB114" s="42"/>
      <c r="AC114" s="44"/>
      <c r="AD114" s="44"/>
      <c r="AE114" s="44"/>
      <c r="AF114" s="44"/>
      <c r="AG114" s="44"/>
      <c r="AH114" s="44"/>
      <c r="AI114" s="44"/>
      <c r="AJ114" s="44"/>
      <c r="AK114" s="44"/>
      <c r="AL114" s="44"/>
      <c r="AM114" s="44"/>
      <c r="AN114" s="44"/>
      <c r="AO114" s="44"/>
      <c r="AP114" s="44"/>
      <c r="AQ114" s="44" t="s">
        <v>90</v>
      </c>
      <c r="AR114" s="42" t="s">
        <v>90</v>
      </c>
      <c r="AS114" s="42" t="s">
        <v>1113</v>
      </c>
      <c r="AT114" s="42"/>
      <c r="AU114" s="42"/>
      <c r="AV114" s="42"/>
      <c r="AW114" s="44"/>
      <c r="AX114" s="44"/>
      <c r="AY114" s="44"/>
      <c r="AZ114" s="44"/>
      <c r="BA114" s="44"/>
      <c r="BB114" s="44"/>
      <c r="BC114" s="44"/>
      <c r="BD114" s="44"/>
      <c r="BE114" s="46">
        <v>10001.0</v>
      </c>
      <c r="BF114" s="44" t="s">
        <v>93</v>
      </c>
      <c r="BG114" s="42" t="s">
        <v>1114</v>
      </c>
      <c r="BH114" s="44"/>
      <c r="BI114" s="44"/>
      <c r="BJ114" s="44"/>
      <c r="BK114" s="44"/>
      <c r="BL114" s="49">
        <v>4.0</v>
      </c>
      <c r="BM114" s="42" t="s">
        <v>91</v>
      </c>
      <c r="BN114" s="44" t="s">
        <v>90</v>
      </c>
      <c r="BO114" s="44"/>
      <c r="BP114" s="42">
        <v>1.0</v>
      </c>
      <c r="BQ114" s="42" t="s">
        <v>1115</v>
      </c>
      <c r="BR114" s="44" t="s">
        <v>110</v>
      </c>
      <c r="BS114" s="42" t="s">
        <v>1105</v>
      </c>
      <c r="BT114" s="50" t="s">
        <v>1116</v>
      </c>
      <c r="BU114" s="50" t="s">
        <v>111</v>
      </c>
      <c r="BV114" s="50" t="s">
        <v>112</v>
      </c>
      <c r="BW114" s="50" t="s">
        <v>112</v>
      </c>
      <c r="BX114" s="50" t="s">
        <v>111</v>
      </c>
      <c r="BY114" s="42">
        <v>1.0</v>
      </c>
      <c r="BZ114" s="51" t="s">
        <v>193</v>
      </c>
      <c r="CA114" s="44" t="s">
        <v>193</v>
      </c>
      <c r="CB114" s="44" t="str">
        <f t="shared" si="6"/>
        <v>維持NT</v>
      </c>
      <c r="CC114" s="52" t="s">
        <v>1117</v>
      </c>
      <c r="CD114" s="52" t="s">
        <v>1118</v>
      </c>
      <c r="CE114" s="52" t="s">
        <v>984</v>
      </c>
      <c r="CF114" s="52" t="s">
        <v>836</v>
      </c>
      <c r="CG114" s="53"/>
      <c r="CH114" s="53"/>
      <c r="CI114" s="53"/>
      <c r="CJ114" s="53"/>
      <c r="CK114" s="53"/>
      <c r="CL114" s="53"/>
    </row>
    <row r="115">
      <c r="A115" s="42" t="s">
        <v>1119</v>
      </c>
      <c r="B115" s="84" t="s">
        <v>1120</v>
      </c>
      <c r="C115" s="44" t="s">
        <v>90</v>
      </c>
      <c r="D115" s="44"/>
      <c r="E115" s="44" t="s">
        <v>121</v>
      </c>
      <c r="F115" s="46">
        <v>16.5</v>
      </c>
      <c r="G115" s="44" t="s">
        <v>100</v>
      </c>
      <c r="H115" s="44" t="s">
        <v>91</v>
      </c>
      <c r="I115" s="61"/>
      <c r="J115" s="44"/>
      <c r="K115" s="44"/>
      <c r="L115" s="44"/>
      <c r="M115" s="44"/>
      <c r="N115" s="44"/>
      <c r="O115" s="44" t="s">
        <v>1121</v>
      </c>
      <c r="P115" s="44"/>
      <c r="Q115" s="44"/>
      <c r="R115" s="72" t="s">
        <v>1122</v>
      </c>
      <c r="S115" s="48">
        <v>207.0</v>
      </c>
      <c r="T115" s="46">
        <v>12575.0</v>
      </c>
      <c r="U115" s="46"/>
      <c r="V115" s="64" t="s">
        <v>1090</v>
      </c>
      <c r="W115" s="44"/>
      <c r="X115" s="44"/>
      <c r="Y115" s="44">
        <v>136.0</v>
      </c>
      <c r="Z115" s="44"/>
      <c r="AA115" s="44"/>
      <c r="AB115" s="64" t="s">
        <v>1091</v>
      </c>
      <c r="AC115" s="44"/>
      <c r="AD115" s="44"/>
      <c r="AE115" s="44"/>
      <c r="AF115" s="44"/>
      <c r="AG115" s="44"/>
      <c r="AH115" s="44"/>
      <c r="AI115" s="44"/>
      <c r="AJ115" s="44"/>
      <c r="AK115" s="44"/>
      <c r="AL115" s="44"/>
      <c r="AM115" s="42"/>
      <c r="AN115" s="44"/>
      <c r="AO115" s="44"/>
      <c r="AP115" s="44"/>
      <c r="AQ115" s="44"/>
      <c r="AR115" s="44"/>
      <c r="AS115" s="42" t="s">
        <v>1102</v>
      </c>
      <c r="AT115" s="42"/>
      <c r="AU115" s="42"/>
      <c r="AV115" s="42"/>
      <c r="AW115" s="42"/>
      <c r="AX115" s="44"/>
      <c r="AY115" s="44"/>
      <c r="AZ115" s="44"/>
      <c r="BA115" s="44"/>
      <c r="BB115" s="44"/>
      <c r="BC115" s="44"/>
      <c r="BD115" s="44"/>
      <c r="BE115" s="46">
        <v>2500.0</v>
      </c>
      <c r="BF115" s="44" t="s">
        <v>93</v>
      </c>
      <c r="BG115" s="42" t="s">
        <v>1123</v>
      </c>
      <c r="BH115" s="44"/>
      <c r="BI115" s="44"/>
      <c r="BJ115" s="44"/>
      <c r="BK115" s="44"/>
      <c r="BL115" s="49">
        <v>5.0</v>
      </c>
      <c r="BM115" s="44" t="s">
        <v>92</v>
      </c>
      <c r="BN115" s="44" t="s">
        <v>90</v>
      </c>
      <c r="BO115" s="44"/>
      <c r="BP115" s="44">
        <v>1.0</v>
      </c>
      <c r="BQ115" s="42" t="s">
        <v>1124</v>
      </c>
      <c r="BR115" s="44" t="s">
        <v>110</v>
      </c>
      <c r="BS115" s="42" t="s">
        <v>1105</v>
      </c>
      <c r="BT115" s="50" t="s">
        <v>111</v>
      </c>
      <c r="BU115" s="50" t="s">
        <v>111</v>
      </c>
      <c r="BV115" s="50" t="s">
        <v>111</v>
      </c>
      <c r="BW115" s="50" t="s">
        <v>112</v>
      </c>
      <c r="BX115" s="50" t="s">
        <v>111</v>
      </c>
      <c r="BY115" s="42">
        <f t="shared" ref="BY115:BY132" si="8">BP115</f>
        <v>1</v>
      </c>
      <c r="BZ115" s="51" t="s">
        <v>112</v>
      </c>
      <c r="CA115" s="44" t="s">
        <v>112</v>
      </c>
      <c r="CB115" s="44" t="str">
        <f t="shared" si="6"/>
        <v>維持LC</v>
      </c>
      <c r="CC115" s="53"/>
      <c r="CD115" s="52" t="s">
        <v>1125</v>
      </c>
      <c r="CE115" s="52" t="s">
        <v>1126</v>
      </c>
      <c r="CF115" s="52" t="s">
        <v>836</v>
      </c>
      <c r="CG115" s="53"/>
      <c r="CH115" s="53"/>
      <c r="CI115" s="53"/>
      <c r="CJ115" s="53"/>
      <c r="CK115" s="53"/>
      <c r="CL115" s="53"/>
    </row>
    <row r="116">
      <c r="A116" s="42" t="s">
        <v>1127</v>
      </c>
      <c r="B116" s="43" t="s">
        <v>1128</v>
      </c>
      <c r="C116" s="44" t="s">
        <v>90</v>
      </c>
      <c r="D116" s="45"/>
      <c r="E116" s="44" t="s">
        <v>121</v>
      </c>
      <c r="F116" s="48">
        <v>16.1</v>
      </c>
      <c r="G116" s="44" t="s">
        <v>100</v>
      </c>
      <c r="H116" s="44" t="s">
        <v>91</v>
      </c>
      <c r="I116" s="61"/>
      <c r="J116" s="44"/>
      <c r="K116" s="44"/>
      <c r="L116" s="44"/>
      <c r="M116" s="44"/>
      <c r="N116" s="44"/>
      <c r="O116" s="44" t="s">
        <v>1129</v>
      </c>
      <c r="P116" s="44"/>
      <c r="Q116" s="44"/>
      <c r="R116" s="42" t="s">
        <v>1130</v>
      </c>
      <c r="S116" s="48">
        <v>198.0</v>
      </c>
      <c r="T116" s="46">
        <v>18867.0</v>
      </c>
      <c r="U116" s="46"/>
      <c r="V116" s="64" t="s">
        <v>199</v>
      </c>
      <c r="W116" s="44"/>
      <c r="X116" s="44"/>
      <c r="Y116" s="44">
        <v>109.0</v>
      </c>
      <c r="Z116" s="44">
        <v>14869.0</v>
      </c>
      <c r="AA116" s="44"/>
      <c r="AB116" s="42" t="s">
        <v>104</v>
      </c>
      <c r="AC116" s="44"/>
      <c r="AD116" s="44"/>
      <c r="AE116" s="44"/>
      <c r="AF116" s="44"/>
      <c r="AG116" s="44"/>
      <c r="AH116" s="42"/>
      <c r="AI116" s="42"/>
      <c r="AJ116" s="42"/>
      <c r="AK116" s="44"/>
      <c r="AL116" s="44"/>
      <c r="AM116" s="44"/>
      <c r="AN116" s="44"/>
      <c r="AO116" s="44"/>
      <c r="AP116" s="44"/>
      <c r="AQ116" s="44" t="s">
        <v>90</v>
      </c>
      <c r="AR116" s="42" t="s">
        <v>90</v>
      </c>
      <c r="AS116" s="42" t="s">
        <v>1131</v>
      </c>
      <c r="AT116" s="42"/>
      <c r="AU116" s="42"/>
      <c r="AV116" s="42"/>
      <c r="AW116" s="44"/>
      <c r="AX116" s="44"/>
      <c r="AY116" s="44"/>
      <c r="AZ116" s="44"/>
      <c r="BA116" s="44"/>
      <c r="BB116" s="44"/>
      <c r="BC116" s="44"/>
      <c r="BD116" s="42">
        <v>100.0</v>
      </c>
      <c r="BE116" s="48">
        <v>10.0</v>
      </c>
      <c r="BF116" s="44" t="s">
        <v>90</v>
      </c>
      <c r="BG116" s="42" t="s">
        <v>1132</v>
      </c>
      <c r="BH116" s="44"/>
      <c r="BI116" s="44"/>
      <c r="BJ116" s="44"/>
      <c r="BK116" s="44"/>
      <c r="BL116" s="49">
        <v>2.0</v>
      </c>
      <c r="BM116" s="44" t="s">
        <v>91</v>
      </c>
      <c r="BN116" s="44" t="s">
        <v>90</v>
      </c>
      <c r="BO116" s="44"/>
      <c r="BP116" s="44">
        <v>1.0</v>
      </c>
      <c r="BQ116" s="42" t="s">
        <v>1133</v>
      </c>
      <c r="BR116" s="42" t="s">
        <v>130</v>
      </c>
      <c r="BS116" s="42" t="s">
        <v>110</v>
      </c>
      <c r="BT116" s="50" t="s">
        <v>111</v>
      </c>
      <c r="BU116" s="50" t="s">
        <v>111</v>
      </c>
      <c r="BV116" s="50" t="s">
        <v>111</v>
      </c>
      <c r="BW116" s="50" t="s">
        <v>202</v>
      </c>
      <c r="BX116" s="50" t="s">
        <v>111</v>
      </c>
      <c r="BY116" s="42">
        <f t="shared" si="8"/>
        <v>1</v>
      </c>
      <c r="BZ116" s="51" t="s">
        <v>285</v>
      </c>
      <c r="CA116" s="44" t="s">
        <v>285</v>
      </c>
      <c r="CB116" s="44" t="str">
        <f t="shared" si="6"/>
        <v>維持EN</v>
      </c>
      <c r="CC116" s="52" t="s">
        <v>155</v>
      </c>
      <c r="CD116" s="52" t="s">
        <v>1134</v>
      </c>
      <c r="CE116" s="52" t="s">
        <v>579</v>
      </c>
      <c r="CF116" s="52" t="s">
        <v>134</v>
      </c>
      <c r="CG116" s="53"/>
      <c r="CH116" s="53"/>
      <c r="CI116" s="53"/>
      <c r="CJ116" s="53"/>
      <c r="CK116" s="53"/>
      <c r="CL116" s="53"/>
    </row>
    <row r="117">
      <c r="A117" s="42" t="s">
        <v>1135</v>
      </c>
      <c r="B117" s="43" t="s">
        <v>1136</v>
      </c>
      <c r="C117" s="44" t="s">
        <v>90</v>
      </c>
      <c r="D117" s="45"/>
      <c r="E117" s="44" t="s">
        <v>121</v>
      </c>
      <c r="F117" s="46">
        <v>17.3</v>
      </c>
      <c r="G117" s="44" t="s">
        <v>100</v>
      </c>
      <c r="H117" s="44" t="s">
        <v>91</v>
      </c>
      <c r="I117" s="61"/>
      <c r="J117" s="44"/>
      <c r="K117" s="44"/>
      <c r="L117" s="44"/>
      <c r="M117" s="44"/>
      <c r="N117" s="44"/>
      <c r="O117" s="44"/>
      <c r="P117" s="44"/>
      <c r="Q117" s="44"/>
      <c r="R117" s="42" t="s">
        <v>1137</v>
      </c>
      <c r="S117" s="48">
        <v>800.0</v>
      </c>
      <c r="T117" s="46">
        <v>20871.0</v>
      </c>
      <c r="U117" s="46"/>
      <c r="V117" s="64" t="s">
        <v>1090</v>
      </c>
      <c r="W117" s="44"/>
      <c r="X117" s="44"/>
      <c r="Y117" s="44">
        <v>500.0</v>
      </c>
      <c r="Z117" s="44">
        <v>16493.0</v>
      </c>
      <c r="AA117" s="44"/>
      <c r="AB117" s="42" t="s">
        <v>104</v>
      </c>
      <c r="AC117" s="44"/>
      <c r="AD117" s="44"/>
      <c r="AE117" s="44"/>
      <c r="AF117" s="44"/>
      <c r="AG117" s="44"/>
      <c r="AH117" s="42"/>
      <c r="AI117" s="42"/>
      <c r="AJ117" s="42"/>
      <c r="AK117" s="44"/>
      <c r="AL117" s="44"/>
      <c r="AM117" s="42"/>
      <c r="AN117" s="44"/>
      <c r="AO117" s="44"/>
      <c r="AP117" s="44"/>
      <c r="AQ117" s="44"/>
      <c r="AR117" s="44"/>
      <c r="AS117" s="42" t="s">
        <v>1138</v>
      </c>
      <c r="AT117" s="42"/>
      <c r="AU117" s="42"/>
      <c r="AV117" s="42"/>
      <c r="AW117" s="44"/>
      <c r="AX117" s="44"/>
      <c r="AY117" s="44"/>
      <c r="AZ117" s="44"/>
      <c r="BA117" s="44"/>
      <c r="BB117" s="44"/>
      <c r="BC117" s="44"/>
      <c r="BD117" s="44"/>
      <c r="BE117" s="46">
        <v>5000.0</v>
      </c>
      <c r="BF117" s="44" t="s">
        <v>93</v>
      </c>
      <c r="BG117" s="42" t="s">
        <v>1139</v>
      </c>
      <c r="BH117" s="44"/>
      <c r="BI117" s="44"/>
      <c r="BJ117" s="44"/>
      <c r="BK117" s="44"/>
      <c r="BL117" s="49">
        <v>5.0</v>
      </c>
      <c r="BM117" s="44" t="s">
        <v>91</v>
      </c>
      <c r="BN117" s="44"/>
      <c r="BO117" s="44"/>
      <c r="BP117" s="44">
        <v>1.0</v>
      </c>
      <c r="BQ117" s="44" t="s">
        <v>1140</v>
      </c>
      <c r="BR117" s="44" t="s">
        <v>110</v>
      </c>
      <c r="BS117" s="42" t="s">
        <v>941</v>
      </c>
      <c r="BT117" s="50" t="s">
        <v>111</v>
      </c>
      <c r="BU117" s="50" t="s">
        <v>111</v>
      </c>
      <c r="BV117" s="50" t="s">
        <v>111</v>
      </c>
      <c r="BW117" s="50" t="s">
        <v>112</v>
      </c>
      <c r="BX117" s="50" t="s">
        <v>111</v>
      </c>
      <c r="BY117" s="42">
        <f t="shared" si="8"/>
        <v>1</v>
      </c>
      <c r="BZ117" s="51" t="s">
        <v>112</v>
      </c>
      <c r="CA117" s="44" t="s">
        <v>112</v>
      </c>
      <c r="CB117" s="44" t="str">
        <f t="shared" si="6"/>
        <v>維持LC</v>
      </c>
      <c r="CC117" s="53"/>
      <c r="CD117" s="52" t="s">
        <v>1141</v>
      </c>
      <c r="CE117" s="52" t="s">
        <v>1142</v>
      </c>
      <c r="CF117" s="52" t="s">
        <v>836</v>
      </c>
      <c r="CG117" s="52" t="s">
        <v>1143</v>
      </c>
      <c r="CH117" s="53"/>
      <c r="CI117" s="53"/>
      <c r="CJ117" s="53"/>
      <c r="CK117" s="53"/>
      <c r="CL117" s="53"/>
    </row>
    <row r="118">
      <c r="A118" s="42" t="s">
        <v>1144</v>
      </c>
      <c r="B118" s="43" t="s">
        <v>1145</v>
      </c>
      <c r="C118" s="44" t="s">
        <v>90</v>
      </c>
      <c r="D118" s="45"/>
      <c r="E118" s="44" t="s">
        <v>121</v>
      </c>
      <c r="F118" s="46">
        <v>11.3</v>
      </c>
      <c r="G118" s="44" t="s">
        <v>100</v>
      </c>
      <c r="H118" s="44" t="s">
        <v>91</v>
      </c>
      <c r="I118" s="54" t="s">
        <v>1146</v>
      </c>
      <c r="J118" s="42">
        <v>9.0</v>
      </c>
      <c r="K118" s="42" t="s">
        <v>100</v>
      </c>
      <c r="L118" s="42" t="s">
        <v>91</v>
      </c>
      <c r="M118" s="42" t="s">
        <v>91</v>
      </c>
      <c r="N118" s="44"/>
      <c r="O118" s="44"/>
      <c r="P118" s="44"/>
      <c r="Q118" s="44"/>
      <c r="R118" s="42" t="s">
        <v>1147</v>
      </c>
      <c r="S118" s="46">
        <v>1603.0</v>
      </c>
      <c r="T118" s="46">
        <v>21270.0</v>
      </c>
      <c r="U118" s="44">
        <v>6607.99999999738</v>
      </c>
      <c r="V118" s="42" t="s">
        <v>125</v>
      </c>
      <c r="W118" s="44"/>
      <c r="X118" s="44"/>
      <c r="Y118" s="44">
        <v>1051.0</v>
      </c>
      <c r="Z118" s="44">
        <v>20792.0</v>
      </c>
      <c r="AA118" s="44"/>
      <c r="AB118" s="42" t="s">
        <v>104</v>
      </c>
      <c r="AC118" s="44"/>
      <c r="AD118" s="44"/>
      <c r="AE118" s="44"/>
      <c r="AF118" s="44"/>
      <c r="AG118" s="44"/>
      <c r="AH118" s="42"/>
      <c r="AI118" s="42"/>
      <c r="AJ118" s="42"/>
      <c r="AK118" s="44"/>
      <c r="AL118" s="44"/>
      <c r="AM118" s="42"/>
      <c r="AN118" s="44"/>
      <c r="AO118" s="44"/>
      <c r="AP118" s="44"/>
      <c r="AQ118" s="42" t="s">
        <v>92</v>
      </c>
      <c r="AR118" s="44"/>
      <c r="AS118" s="42" t="s">
        <v>1148</v>
      </c>
      <c r="AT118" s="42"/>
      <c r="AU118" s="42"/>
      <c r="AV118" s="42"/>
      <c r="AW118" s="44"/>
      <c r="AX118" s="44"/>
      <c r="AY118" s="44"/>
      <c r="AZ118" s="44"/>
      <c r="BA118" s="44"/>
      <c r="BB118" s="44"/>
      <c r="BC118" s="44"/>
      <c r="BD118" s="44">
        <v>20000.0</v>
      </c>
      <c r="BE118" s="46">
        <v>10000.0</v>
      </c>
      <c r="BF118" s="44" t="s">
        <v>90</v>
      </c>
      <c r="BG118" s="42" t="s">
        <v>1149</v>
      </c>
      <c r="BH118" s="44"/>
      <c r="BI118" s="44"/>
      <c r="BJ118" s="44"/>
      <c r="BK118" s="44"/>
      <c r="BL118" s="49">
        <v>5.0</v>
      </c>
      <c r="BM118" s="44" t="s">
        <v>91</v>
      </c>
      <c r="BN118" s="44" t="s">
        <v>90</v>
      </c>
      <c r="BO118" s="44"/>
      <c r="BP118" s="44">
        <v>1.0</v>
      </c>
      <c r="BQ118" s="42" t="s">
        <v>1150</v>
      </c>
      <c r="BR118" s="42" t="s">
        <v>130</v>
      </c>
      <c r="BS118" s="42" t="s">
        <v>110</v>
      </c>
      <c r="BT118" s="50" t="s">
        <v>112</v>
      </c>
      <c r="BU118" s="50" t="s">
        <v>111</v>
      </c>
      <c r="BV118" s="50" t="s">
        <v>112</v>
      </c>
      <c r="BW118" s="50" t="s">
        <v>112</v>
      </c>
      <c r="BX118" s="50" t="s">
        <v>111</v>
      </c>
      <c r="BY118" s="42">
        <f t="shared" si="8"/>
        <v>1</v>
      </c>
      <c r="BZ118" s="51" t="s">
        <v>112</v>
      </c>
      <c r="CA118" s="44" t="s">
        <v>112</v>
      </c>
      <c r="CB118" s="44" t="str">
        <f t="shared" si="6"/>
        <v>維持LC</v>
      </c>
      <c r="CC118" s="53"/>
      <c r="CD118" s="52" t="s">
        <v>1151</v>
      </c>
      <c r="CE118" s="52" t="s">
        <v>133</v>
      </c>
      <c r="CF118" s="52" t="s">
        <v>134</v>
      </c>
      <c r="CG118" s="52" t="s">
        <v>580</v>
      </c>
      <c r="CH118" s="53"/>
      <c r="CI118" s="53"/>
      <c r="CJ118" s="53"/>
      <c r="CK118" s="53"/>
      <c r="CL118" s="53"/>
    </row>
    <row r="119">
      <c r="A119" s="42" t="s">
        <v>1152</v>
      </c>
      <c r="B119" s="43" t="s">
        <v>1153</v>
      </c>
      <c r="C119" s="44" t="s">
        <v>90</v>
      </c>
      <c r="D119" s="45"/>
      <c r="E119" s="44" t="s">
        <v>99</v>
      </c>
      <c r="F119" s="48">
        <v>4.1</v>
      </c>
      <c r="G119" s="42" t="s">
        <v>100</v>
      </c>
      <c r="H119" s="44"/>
      <c r="I119" s="47"/>
      <c r="J119" s="42"/>
      <c r="K119" s="42"/>
      <c r="L119" s="42"/>
      <c r="M119" s="42"/>
      <c r="N119" s="44"/>
      <c r="O119" s="44" t="s">
        <v>90</v>
      </c>
      <c r="P119" s="44"/>
      <c r="Q119" s="44"/>
      <c r="R119" s="42" t="s">
        <v>1154</v>
      </c>
      <c r="S119" s="46">
        <v>1537.0</v>
      </c>
      <c r="T119" s="46">
        <v>20976.0</v>
      </c>
      <c r="U119" s="44">
        <v>12107.9999999971</v>
      </c>
      <c r="V119" s="42" t="s">
        <v>125</v>
      </c>
      <c r="W119" s="44"/>
      <c r="X119" s="44"/>
      <c r="Y119" s="44">
        <v>855.0</v>
      </c>
      <c r="Z119" s="44">
        <v>19939.0</v>
      </c>
      <c r="AA119" s="44"/>
      <c r="AB119" s="42" t="s">
        <v>104</v>
      </c>
      <c r="AC119" s="44"/>
      <c r="AD119" s="44"/>
      <c r="AE119" s="44"/>
      <c r="AF119" s="44"/>
      <c r="AG119" s="44"/>
      <c r="AH119" s="42"/>
      <c r="AI119" s="42"/>
      <c r="AJ119" s="42"/>
      <c r="AK119" s="44"/>
      <c r="AL119" s="44"/>
      <c r="AM119" s="42"/>
      <c r="AN119" s="44"/>
      <c r="AO119" s="44"/>
      <c r="AP119" s="44"/>
      <c r="AQ119" s="44"/>
      <c r="AR119" s="44"/>
      <c r="AS119" s="42" t="s">
        <v>1155</v>
      </c>
      <c r="AT119" s="42"/>
      <c r="AU119" s="42"/>
      <c r="AV119" s="42"/>
      <c r="AW119" s="44"/>
      <c r="AX119" s="44"/>
      <c r="AY119" s="44"/>
      <c r="AZ119" s="44"/>
      <c r="BA119" s="44"/>
      <c r="BB119" s="44"/>
      <c r="BC119" s="44"/>
      <c r="BD119" s="44"/>
      <c r="BE119" s="46">
        <v>10001.0</v>
      </c>
      <c r="BF119" s="44" t="s">
        <v>93</v>
      </c>
      <c r="BG119" s="42" t="s">
        <v>1156</v>
      </c>
      <c r="BH119" s="44"/>
      <c r="BI119" s="44"/>
      <c r="BJ119" s="44"/>
      <c r="BK119" s="44"/>
      <c r="BL119" s="49">
        <v>5.0</v>
      </c>
      <c r="BM119" s="44" t="s">
        <v>91</v>
      </c>
      <c r="BN119" s="44" t="s">
        <v>92</v>
      </c>
      <c r="BO119" s="44"/>
      <c r="BP119" s="44"/>
      <c r="BQ119" s="42" t="s">
        <v>1157</v>
      </c>
      <c r="BR119" s="42" t="s">
        <v>130</v>
      </c>
      <c r="BS119" s="42" t="s">
        <v>110</v>
      </c>
      <c r="BT119" s="50" t="s">
        <v>112</v>
      </c>
      <c r="BU119" s="50" t="s">
        <v>111</v>
      </c>
      <c r="BV119" s="50" t="s">
        <v>112</v>
      </c>
      <c r="BW119" s="50" t="s">
        <v>112</v>
      </c>
      <c r="BX119" s="50" t="s">
        <v>111</v>
      </c>
      <c r="BY119" s="42" t="str">
        <f t="shared" si="8"/>
        <v/>
      </c>
      <c r="BZ119" s="51" t="s">
        <v>112</v>
      </c>
      <c r="CA119" s="44" t="s">
        <v>112</v>
      </c>
      <c r="CB119" s="44" t="str">
        <f t="shared" si="6"/>
        <v>維持LC</v>
      </c>
      <c r="CC119" s="53"/>
      <c r="CD119" s="52" t="s">
        <v>1158</v>
      </c>
      <c r="CE119" s="52" t="s">
        <v>133</v>
      </c>
      <c r="CF119" s="52" t="s">
        <v>118</v>
      </c>
      <c r="CG119" s="52" t="s">
        <v>579</v>
      </c>
      <c r="CH119" s="53"/>
      <c r="CI119" s="53"/>
      <c r="CJ119" s="53"/>
      <c r="CK119" s="53"/>
      <c r="CL119" s="53"/>
    </row>
    <row r="120">
      <c r="A120" s="42" t="s">
        <v>1159</v>
      </c>
      <c r="B120" s="43" t="s">
        <v>1160</v>
      </c>
      <c r="C120" s="44" t="s">
        <v>90</v>
      </c>
      <c r="D120" s="45"/>
      <c r="E120" s="44" t="s">
        <v>99</v>
      </c>
      <c r="F120" s="48">
        <v>4.1</v>
      </c>
      <c r="G120" s="42" t="s">
        <v>100</v>
      </c>
      <c r="H120" s="44"/>
      <c r="I120" s="47"/>
      <c r="J120" s="42"/>
      <c r="K120" s="42"/>
      <c r="L120" s="42"/>
      <c r="M120" s="42"/>
      <c r="N120" s="44"/>
      <c r="O120" s="44" t="s">
        <v>90</v>
      </c>
      <c r="P120" s="44"/>
      <c r="Q120" s="44"/>
      <c r="R120" s="42" t="s">
        <v>1154</v>
      </c>
      <c r="S120" s="46">
        <v>1638.0</v>
      </c>
      <c r="T120" s="46">
        <v>20511.0</v>
      </c>
      <c r="U120" s="44">
        <v>11645.9999999967</v>
      </c>
      <c r="V120" s="42" t="s">
        <v>125</v>
      </c>
      <c r="W120" s="44"/>
      <c r="X120" s="44"/>
      <c r="Y120" s="44">
        <v>729.0</v>
      </c>
      <c r="Z120" s="44">
        <v>19594.0</v>
      </c>
      <c r="AA120" s="44"/>
      <c r="AB120" s="42" t="s">
        <v>104</v>
      </c>
      <c r="AC120" s="44"/>
      <c r="AD120" s="44"/>
      <c r="AE120" s="44"/>
      <c r="AF120" s="44"/>
      <c r="AG120" s="44"/>
      <c r="AH120" s="42"/>
      <c r="AI120" s="42"/>
      <c r="AJ120" s="42"/>
      <c r="AK120" s="44"/>
      <c r="AL120" s="44"/>
      <c r="AM120" s="42"/>
      <c r="AN120" s="44"/>
      <c r="AO120" s="44"/>
      <c r="AP120" s="44"/>
      <c r="AQ120" s="44"/>
      <c r="AR120" s="44"/>
      <c r="AS120" s="42" t="s">
        <v>1155</v>
      </c>
      <c r="AT120" s="42"/>
      <c r="AU120" s="42"/>
      <c r="AV120" s="42"/>
      <c r="AW120" s="44"/>
      <c r="AX120" s="44"/>
      <c r="AY120" s="44"/>
      <c r="AZ120" s="44"/>
      <c r="BA120" s="44"/>
      <c r="BB120" s="44"/>
      <c r="BC120" s="44"/>
      <c r="BD120" s="44"/>
      <c r="BE120" s="46">
        <v>10001.0</v>
      </c>
      <c r="BF120" s="44" t="s">
        <v>93</v>
      </c>
      <c r="BG120" s="42" t="s">
        <v>1156</v>
      </c>
      <c r="BH120" s="44"/>
      <c r="BI120" s="44"/>
      <c r="BJ120" s="44"/>
      <c r="BK120" s="44"/>
      <c r="BL120" s="49">
        <v>5.0</v>
      </c>
      <c r="BM120" s="44" t="s">
        <v>91</v>
      </c>
      <c r="BN120" s="44" t="s">
        <v>92</v>
      </c>
      <c r="BO120" s="44"/>
      <c r="BP120" s="44"/>
      <c r="BQ120" s="42" t="s">
        <v>1157</v>
      </c>
      <c r="BR120" s="42" t="s">
        <v>130</v>
      </c>
      <c r="BS120" s="42" t="s">
        <v>110</v>
      </c>
      <c r="BT120" s="50" t="s">
        <v>112</v>
      </c>
      <c r="BU120" s="50" t="s">
        <v>111</v>
      </c>
      <c r="BV120" s="50" t="s">
        <v>112</v>
      </c>
      <c r="BW120" s="50" t="s">
        <v>112</v>
      </c>
      <c r="BX120" s="50" t="s">
        <v>111</v>
      </c>
      <c r="BY120" s="42" t="str">
        <f t="shared" si="8"/>
        <v/>
      </c>
      <c r="BZ120" s="51" t="s">
        <v>112</v>
      </c>
      <c r="CA120" s="44" t="s">
        <v>112</v>
      </c>
      <c r="CB120" s="44" t="str">
        <f t="shared" si="6"/>
        <v>維持LC</v>
      </c>
      <c r="CC120" s="53"/>
      <c r="CD120" s="52" t="s">
        <v>1161</v>
      </c>
      <c r="CE120" s="52" t="s">
        <v>133</v>
      </c>
      <c r="CF120" s="52" t="s">
        <v>118</v>
      </c>
      <c r="CG120" s="52" t="s">
        <v>579</v>
      </c>
      <c r="CH120" s="53"/>
      <c r="CI120" s="53"/>
      <c r="CJ120" s="53"/>
      <c r="CK120" s="53"/>
      <c r="CL120" s="53"/>
    </row>
    <row r="121">
      <c r="A121" s="42" t="s">
        <v>1162</v>
      </c>
      <c r="B121" s="43" t="s">
        <v>1163</v>
      </c>
      <c r="C121" s="44" t="s">
        <v>90</v>
      </c>
      <c r="D121" s="45"/>
      <c r="E121" s="44" t="s">
        <v>99</v>
      </c>
      <c r="F121" s="46">
        <v>10.3</v>
      </c>
      <c r="G121" s="44" t="s">
        <v>100</v>
      </c>
      <c r="H121" s="44" t="s">
        <v>91</v>
      </c>
      <c r="I121" s="47" t="s">
        <v>1164</v>
      </c>
      <c r="J121" s="42">
        <v>9.0</v>
      </c>
      <c r="K121" s="42" t="s">
        <v>100</v>
      </c>
      <c r="L121" s="42" t="s">
        <v>91</v>
      </c>
      <c r="M121" s="42" t="s">
        <v>91</v>
      </c>
      <c r="N121" s="44"/>
      <c r="O121" s="44"/>
      <c r="P121" s="44"/>
      <c r="Q121" s="44"/>
      <c r="R121" s="42" t="s">
        <v>1165</v>
      </c>
      <c r="S121" s="46">
        <v>4964.0</v>
      </c>
      <c r="T121" s="46">
        <v>21642.0</v>
      </c>
      <c r="U121" s="44">
        <v>15455.9999999951</v>
      </c>
      <c r="V121" s="42" t="s">
        <v>125</v>
      </c>
      <c r="W121" s="44"/>
      <c r="X121" s="44"/>
      <c r="Y121" s="44">
        <v>3263.0</v>
      </c>
      <c r="Z121" s="44">
        <v>21517.0</v>
      </c>
      <c r="AA121" s="44"/>
      <c r="AB121" s="42" t="s">
        <v>104</v>
      </c>
      <c r="AC121" s="44"/>
      <c r="AD121" s="44"/>
      <c r="AE121" s="44"/>
      <c r="AF121" s="44"/>
      <c r="AG121" s="44"/>
      <c r="AH121" s="42"/>
      <c r="AI121" s="42"/>
      <c r="AJ121" s="42"/>
      <c r="AK121" s="44"/>
      <c r="AL121" s="44"/>
      <c r="AM121" s="42"/>
      <c r="AN121" s="44"/>
      <c r="AO121" s="44"/>
      <c r="AP121" s="44"/>
      <c r="AQ121" s="42" t="s">
        <v>90</v>
      </c>
      <c r="AR121" s="44"/>
      <c r="AS121" s="42" t="s">
        <v>1166</v>
      </c>
      <c r="AT121" s="42"/>
      <c r="AU121" s="42"/>
      <c r="AV121" s="42"/>
      <c r="AW121" s="44"/>
      <c r="AX121" s="44"/>
      <c r="AY121" s="44"/>
      <c r="AZ121" s="44"/>
      <c r="BA121" s="44"/>
      <c r="BB121" s="44"/>
      <c r="BC121" s="44"/>
      <c r="BD121" s="44"/>
      <c r="BE121" s="44">
        <v>20001.0</v>
      </c>
      <c r="BF121" s="44" t="s">
        <v>93</v>
      </c>
      <c r="BG121" s="42" t="s">
        <v>1167</v>
      </c>
      <c r="BH121" s="44"/>
      <c r="BI121" s="44"/>
      <c r="BJ121" s="44"/>
      <c r="BK121" s="44"/>
      <c r="BL121" s="49">
        <v>5.0</v>
      </c>
      <c r="BM121" s="44" t="s">
        <v>91</v>
      </c>
      <c r="BN121" s="44" t="s">
        <v>90</v>
      </c>
      <c r="BO121" s="44"/>
      <c r="BP121" s="44">
        <v>1.0</v>
      </c>
      <c r="BQ121" s="42" t="s">
        <v>1168</v>
      </c>
      <c r="BR121" s="42" t="s">
        <v>130</v>
      </c>
      <c r="BS121" s="42" t="s">
        <v>110</v>
      </c>
      <c r="BT121" s="50" t="s">
        <v>112</v>
      </c>
      <c r="BU121" s="50" t="s">
        <v>112</v>
      </c>
      <c r="BV121" s="50" t="s">
        <v>112</v>
      </c>
      <c r="BW121" s="50" t="s">
        <v>112</v>
      </c>
      <c r="BX121" s="50" t="s">
        <v>111</v>
      </c>
      <c r="BY121" s="42">
        <f t="shared" si="8"/>
        <v>1</v>
      </c>
      <c r="BZ121" s="51" t="s">
        <v>112</v>
      </c>
      <c r="CA121" s="44" t="s">
        <v>112</v>
      </c>
      <c r="CB121" s="44" t="str">
        <f t="shared" si="6"/>
        <v>維持LC</v>
      </c>
      <c r="CC121" s="53"/>
      <c r="CD121" s="52" t="s">
        <v>1169</v>
      </c>
      <c r="CE121" s="52" t="s">
        <v>133</v>
      </c>
      <c r="CF121" s="52" t="s">
        <v>579</v>
      </c>
      <c r="CG121" s="52" t="s">
        <v>143</v>
      </c>
      <c r="CH121" s="52" t="s">
        <v>134</v>
      </c>
      <c r="CJ121" s="53"/>
      <c r="CK121" s="53"/>
      <c r="CL121" s="53"/>
    </row>
    <row r="122">
      <c r="A122" s="42" t="s">
        <v>1170</v>
      </c>
      <c r="B122" s="43" t="s">
        <v>1171</v>
      </c>
      <c r="C122" s="44" t="s">
        <v>90</v>
      </c>
      <c r="D122" s="45"/>
      <c r="E122" s="44" t="s">
        <v>99</v>
      </c>
      <c r="F122" s="46">
        <v>10.5</v>
      </c>
      <c r="G122" s="44" t="s">
        <v>100</v>
      </c>
      <c r="H122" s="44" t="s">
        <v>91</v>
      </c>
      <c r="I122" s="47"/>
      <c r="J122" s="42"/>
      <c r="K122" s="42"/>
      <c r="L122" s="42"/>
      <c r="M122" s="42"/>
      <c r="N122" s="44"/>
      <c r="O122" s="44" t="s">
        <v>90</v>
      </c>
      <c r="P122" s="44"/>
      <c r="Q122" s="44"/>
      <c r="R122" s="42" t="s">
        <v>1172</v>
      </c>
      <c r="S122" s="48">
        <v>572.0</v>
      </c>
      <c r="T122" s="46">
        <v>20608.0</v>
      </c>
      <c r="U122" s="46"/>
      <c r="V122" s="42" t="s">
        <v>199</v>
      </c>
      <c r="W122" s="44"/>
      <c r="X122" s="44"/>
      <c r="Y122" s="44">
        <v>284.0</v>
      </c>
      <c r="Z122" s="44">
        <v>19961.0</v>
      </c>
      <c r="AA122" s="44"/>
      <c r="AB122" s="42" t="s">
        <v>104</v>
      </c>
      <c r="AC122" s="44"/>
      <c r="AD122" s="44"/>
      <c r="AE122" s="44"/>
      <c r="AF122" s="44"/>
      <c r="AG122" s="44"/>
      <c r="AH122" s="42"/>
      <c r="AI122" s="42"/>
      <c r="AJ122" s="42"/>
      <c r="AK122" s="44"/>
      <c r="AL122" s="44"/>
      <c r="AM122" s="42"/>
      <c r="AN122" s="44"/>
      <c r="AO122" s="44"/>
      <c r="AP122" s="44"/>
      <c r="AQ122" s="42" t="s">
        <v>91</v>
      </c>
      <c r="AR122" s="44"/>
      <c r="AS122" s="42" t="s">
        <v>1155</v>
      </c>
      <c r="AT122" s="42"/>
      <c r="AU122" s="42"/>
      <c r="AV122" s="42"/>
      <c r="AW122" s="44"/>
      <c r="AX122" s="44"/>
      <c r="AY122" s="44"/>
      <c r="AZ122" s="44"/>
      <c r="BA122" s="44"/>
      <c r="BB122" s="44"/>
      <c r="BC122" s="44">
        <v>1000.0</v>
      </c>
      <c r="BD122" s="44">
        <v>2000.0</v>
      </c>
      <c r="BE122" s="46">
        <v>500.0</v>
      </c>
      <c r="BF122" s="44" t="s">
        <v>93</v>
      </c>
      <c r="BG122" s="42" t="s">
        <v>1173</v>
      </c>
      <c r="BH122" s="44"/>
      <c r="BI122" s="44"/>
      <c r="BJ122" s="44"/>
      <c r="BK122" s="44"/>
      <c r="BL122" s="49">
        <v>5.0</v>
      </c>
      <c r="BM122" s="44" t="s">
        <v>91</v>
      </c>
      <c r="BN122" s="44" t="s">
        <v>90</v>
      </c>
      <c r="BO122" s="44"/>
      <c r="BP122" s="42">
        <v>2.0</v>
      </c>
      <c r="BQ122" s="42" t="s">
        <v>1174</v>
      </c>
      <c r="BR122" s="42" t="s">
        <v>130</v>
      </c>
      <c r="BS122" s="42" t="s">
        <v>110</v>
      </c>
      <c r="BT122" s="50" t="s">
        <v>112</v>
      </c>
      <c r="BU122" s="50" t="s">
        <v>111</v>
      </c>
      <c r="BV122" s="50" t="s">
        <v>112</v>
      </c>
      <c r="BW122" s="50" t="s">
        <v>113</v>
      </c>
      <c r="BX122" s="50" t="s">
        <v>111</v>
      </c>
      <c r="BY122" s="42">
        <f t="shared" si="8"/>
        <v>2</v>
      </c>
      <c r="BZ122" s="51" t="s">
        <v>112</v>
      </c>
      <c r="CA122" s="44" t="s">
        <v>112</v>
      </c>
      <c r="CB122" s="44" t="str">
        <f t="shared" si="6"/>
        <v>維持LC</v>
      </c>
      <c r="CC122" s="53"/>
      <c r="CD122" s="52" t="s">
        <v>1175</v>
      </c>
      <c r="CE122" s="52" t="s">
        <v>579</v>
      </c>
      <c r="CF122" s="52" t="s">
        <v>1176</v>
      </c>
      <c r="CG122" s="53"/>
      <c r="CH122" s="53"/>
      <c r="CI122" s="53"/>
      <c r="CJ122" s="53"/>
      <c r="CK122" s="53"/>
      <c r="CL122" s="53"/>
    </row>
    <row r="123">
      <c r="A123" s="42" t="s">
        <v>1177</v>
      </c>
      <c r="B123" s="43" t="s">
        <v>1178</v>
      </c>
      <c r="C123" s="44" t="s">
        <v>90</v>
      </c>
      <c r="D123" s="45"/>
      <c r="E123" s="44" t="s">
        <v>99</v>
      </c>
      <c r="F123" s="46">
        <v>9.1</v>
      </c>
      <c r="G123" s="44" t="s">
        <v>100</v>
      </c>
      <c r="H123" s="44" t="s">
        <v>91</v>
      </c>
      <c r="I123" s="54" t="s">
        <v>1179</v>
      </c>
      <c r="J123" s="42">
        <v>9.0</v>
      </c>
      <c r="K123" s="42" t="s">
        <v>100</v>
      </c>
      <c r="L123" s="42" t="s">
        <v>91</v>
      </c>
      <c r="M123" s="42" t="s">
        <v>91</v>
      </c>
      <c r="N123" s="44"/>
      <c r="O123" s="44"/>
      <c r="P123" s="44"/>
      <c r="Q123" s="44"/>
      <c r="R123" s="42" t="s">
        <v>1180</v>
      </c>
      <c r="S123" s="46">
        <v>5096.0</v>
      </c>
      <c r="T123" s="46">
        <v>21605.0</v>
      </c>
      <c r="U123" s="44">
        <v>16848.999999996</v>
      </c>
      <c r="V123" s="42" t="s">
        <v>125</v>
      </c>
      <c r="W123" s="44"/>
      <c r="X123" s="44"/>
      <c r="Y123" s="44">
        <v>3474.0</v>
      </c>
      <c r="Z123" s="44">
        <v>21504.0</v>
      </c>
      <c r="AA123" s="44"/>
      <c r="AB123" s="42" t="s">
        <v>104</v>
      </c>
      <c r="AC123" s="44"/>
      <c r="AD123" s="44"/>
      <c r="AE123" s="44"/>
      <c r="AF123" s="44"/>
      <c r="AG123" s="44"/>
      <c r="AH123" s="42"/>
      <c r="AI123" s="42"/>
      <c r="AJ123" s="42"/>
      <c r="AK123" s="44"/>
      <c r="AL123" s="44"/>
      <c r="AM123" s="42"/>
      <c r="AN123" s="44"/>
      <c r="AO123" s="44"/>
      <c r="AP123" s="44"/>
      <c r="AQ123" s="42" t="s">
        <v>92</v>
      </c>
      <c r="AR123" s="42"/>
      <c r="AS123" s="42" t="s">
        <v>1181</v>
      </c>
      <c r="AT123" s="42"/>
      <c r="AU123" s="42"/>
      <c r="AV123" s="42"/>
      <c r="AW123" s="44"/>
      <c r="AX123" s="44"/>
      <c r="AY123" s="44"/>
      <c r="AZ123" s="44"/>
      <c r="BA123" s="44"/>
      <c r="BB123" s="44"/>
      <c r="BC123" s="44"/>
      <c r="BD123" s="44"/>
      <c r="BE123" s="44">
        <v>20001.0</v>
      </c>
      <c r="BF123" s="44" t="s">
        <v>93</v>
      </c>
      <c r="BG123" s="42" t="s">
        <v>1182</v>
      </c>
      <c r="BH123" s="44"/>
      <c r="BI123" s="44"/>
      <c r="BJ123" s="44"/>
      <c r="BK123" s="44"/>
      <c r="BL123" s="49">
        <v>5.0</v>
      </c>
      <c r="BM123" s="44" t="s">
        <v>91</v>
      </c>
      <c r="BN123" s="44" t="s">
        <v>90</v>
      </c>
      <c r="BO123" s="44"/>
      <c r="BP123" s="44">
        <v>1.0</v>
      </c>
      <c r="BQ123" s="42" t="s">
        <v>1168</v>
      </c>
      <c r="BR123" s="42" t="s">
        <v>130</v>
      </c>
      <c r="BS123" s="42" t="s">
        <v>110</v>
      </c>
      <c r="BT123" s="50" t="s">
        <v>112</v>
      </c>
      <c r="BU123" s="50" t="s">
        <v>112</v>
      </c>
      <c r="BV123" s="50" t="s">
        <v>112</v>
      </c>
      <c r="BW123" s="50" t="s">
        <v>112</v>
      </c>
      <c r="BX123" s="50" t="s">
        <v>111</v>
      </c>
      <c r="BY123" s="42">
        <f t="shared" si="8"/>
        <v>1</v>
      </c>
      <c r="BZ123" s="51" t="s">
        <v>112</v>
      </c>
      <c r="CA123" s="44" t="s">
        <v>112</v>
      </c>
      <c r="CB123" s="44" t="str">
        <f t="shared" si="6"/>
        <v>維持LC</v>
      </c>
      <c r="CC123" s="53"/>
      <c r="CD123" s="52" t="s">
        <v>1183</v>
      </c>
      <c r="CE123" s="52" t="s">
        <v>133</v>
      </c>
      <c r="CF123" s="52" t="s">
        <v>579</v>
      </c>
      <c r="CG123" s="52" t="s">
        <v>143</v>
      </c>
      <c r="CH123" s="52" t="s">
        <v>1184</v>
      </c>
      <c r="CI123" s="52" t="s">
        <v>227</v>
      </c>
      <c r="CJ123" s="52" t="s">
        <v>134</v>
      </c>
      <c r="CK123" s="52" t="s">
        <v>1185</v>
      </c>
    </row>
    <row r="124">
      <c r="A124" s="42" t="s">
        <v>1186</v>
      </c>
      <c r="B124" s="43" t="s">
        <v>1187</v>
      </c>
      <c r="C124" s="44" t="s">
        <v>90</v>
      </c>
      <c r="D124" s="45"/>
      <c r="E124" s="44" t="s">
        <v>99</v>
      </c>
      <c r="F124" s="48">
        <v>5.4</v>
      </c>
      <c r="G124" s="42" t="s">
        <v>100</v>
      </c>
      <c r="H124" s="44"/>
      <c r="I124" s="47" t="s">
        <v>122</v>
      </c>
      <c r="J124" s="42">
        <v>9.0</v>
      </c>
      <c r="K124" s="42" t="s">
        <v>100</v>
      </c>
      <c r="L124" s="42" t="s">
        <v>91</v>
      </c>
      <c r="M124" s="42" t="s">
        <v>91</v>
      </c>
      <c r="N124" s="44"/>
      <c r="O124" s="44"/>
      <c r="P124" s="44"/>
      <c r="Q124" s="44"/>
      <c r="R124" s="42" t="s">
        <v>1188</v>
      </c>
      <c r="S124" s="46">
        <v>4281.0</v>
      </c>
      <c r="T124" s="46">
        <v>21452.0</v>
      </c>
      <c r="U124" s="44">
        <v>15109.9999999984</v>
      </c>
      <c r="V124" s="42" t="s">
        <v>125</v>
      </c>
      <c r="W124" s="44"/>
      <c r="X124" s="44"/>
      <c r="Y124" s="44">
        <v>2551.0</v>
      </c>
      <c r="Z124" s="44">
        <v>21295.0</v>
      </c>
      <c r="AA124" s="44"/>
      <c r="AB124" s="42" t="s">
        <v>104</v>
      </c>
      <c r="AC124" s="44"/>
      <c r="AD124" s="44"/>
      <c r="AE124" s="44"/>
      <c r="AF124" s="44"/>
      <c r="AG124" s="44"/>
      <c r="AH124" s="42"/>
      <c r="AI124" s="42"/>
      <c r="AJ124" s="42"/>
      <c r="AK124" s="44"/>
      <c r="AL124" s="44"/>
      <c r="AM124" s="42"/>
      <c r="AN124" s="44"/>
      <c r="AO124" s="44"/>
      <c r="AP124" s="44"/>
      <c r="AQ124" s="44"/>
      <c r="AR124" s="42"/>
      <c r="AS124" s="42" t="s">
        <v>1189</v>
      </c>
      <c r="AT124" s="42"/>
      <c r="AU124" s="42"/>
      <c r="AV124" s="42"/>
      <c r="AW124" s="44"/>
      <c r="AX124" s="44"/>
      <c r="AY124" s="44"/>
      <c r="AZ124" s="44"/>
      <c r="BA124" s="44"/>
      <c r="BB124" s="44"/>
      <c r="BC124" s="44"/>
      <c r="BD124" s="44"/>
      <c r="BE124" s="44">
        <v>20001.0</v>
      </c>
      <c r="BF124" s="44" t="s">
        <v>93</v>
      </c>
      <c r="BG124" s="42" t="s">
        <v>1190</v>
      </c>
      <c r="BH124" s="44"/>
      <c r="BI124" s="44"/>
      <c r="BJ124" s="44"/>
      <c r="BK124" s="44"/>
      <c r="BL124" s="49">
        <v>5.0</v>
      </c>
      <c r="BM124" s="44" t="s">
        <v>91</v>
      </c>
      <c r="BN124" s="44" t="s">
        <v>90</v>
      </c>
      <c r="BO124" s="44"/>
      <c r="BP124" s="44">
        <v>1.0</v>
      </c>
      <c r="BQ124" s="42" t="s">
        <v>1191</v>
      </c>
      <c r="BR124" s="42" t="s">
        <v>130</v>
      </c>
      <c r="BS124" s="42" t="s">
        <v>110</v>
      </c>
      <c r="BT124" s="50" t="s">
        <v>112</v>
      </c>
      <c r="BU124" s="50" t="s">
        <v>111</v>
      </c>
      <c r="BV124" s="50" t="s">
        <v>112</v>
      </c>
      <c r="BW124" s="50" t="s">
        <v>112</v>
      </c>
      <c r="BX124" s="50" t="s">
        <v>111</v>
      </c>
      <c r="BY124" s="42">
        <f t="shared" si="8"/>
        <v>1</v>
      </c>
      <c r="BZ124" s="51" t="s">
        <v>112</v>
      </c>
      <c r="CA124" s="44" t="s">
        <v>112</v>
      </c>
      <c r="CB124" s="44" t="str">
        <f t="shared" si="6"/>
        <v>維持LC</v>
      </c>
      <c r="CC124" s="53"/>
      <c r="CD124" s="52" t="s">
        <v>1192</v>
      </c>
      <c r="CE124" s="52" t="s">
        <v>133</v>
      </c>
      <c r="CF124" s="52" t="s">
        <v>579</v>
      </c>
      <c r="CG124" s="52" t="s">
        <v>227</v>
      </c>
      <c r="CH124" s="52" t="s">
        <v>118</v>
      </c>
      <c r="CI124" s="53"/>
      <c r="CJ124" s="53"/>
      <c r="CK124" s="53"/>
      <c r="CL124" s="53"/>
    </row>
    <row r="125">
      <c r="A125" s="42" t="s">
        <v>1193</v>
      </c>
      <c r="B125" s="43" t="s">
        <v>1194</v>
      </c>
      <c r="C125" s="44" t="s">
        <v>90</v>
      </c>
      <c r="D125" s="45"/>
      <c r="E125" s="44" t="s">
        <v>121</v>
      </c>
      <c r="F125" s="46">
        <v>6.6</v>
      </c>
      <c r="G125" s="44" t="s">
        <v>100</v>
      </c>
      <c r="H125" s="44" t="s">
        <v>91</v>
      </c>
      <c r="I125" s="61"/>
      <c r="J125" s="44"/>
      <c r="K125" s="44"/>
      <c r="L125" s="44"/>
      <c r="M125" s="44"/>
      <c r="N125" s="44"/>
      <c r="O125" s="44" t="s">
        <v>90</v>
      </c>
      <c r="P125" s="44"/>
      <c r="Q125" s="44"/>
      <c r="R125" s="42" t="s">
        <v>1195</v>
      </c>
      <c r="S125" s="48">
        <v>506.0</v>
      </c>
      <c r="T125" s="46">
        <v>21278.0</v>
      </c>
      <c r="U125" s="44">
        <v>2132.99999999872</v>
      </c>
      <c r="V125" s="42" t="s">
        <v>125</v>
      </c>
      <c r="W125" s="44"/>
      <c r="X125" s="44"/>
      <c r="Y125" s="44">
        <v>268.0</v>
      </c>
      <c r="Z125" s="44">
        <v>20894.0</v>
      </c>
      <c r="AA125" s="44"/>
      <c r="AB125" s="42" t="s">
        <v>104</v>
      </c>
      <c r="AC125" s="44"/>
      <c r="AD125" s="44"/>
      <c r="AE125" s="44"/>
      <c r="AF125" s="44"/>
      <c r="AG125" s="44"/>
      <c r="AH125" s="42"/>
      <c r="AI125" s="42"/>
      <c r="AJ125" s="42"/>
      <c r="AK125" s="44"/>
      <c r="AL125" s="44"/>
      <c r="AM125" s="42"/>
      <c r="AN125" s="44"/>
      <c r="AO125" s="44"/>
      <c r="AP125" s="44"/>
      <c r="AQ125" s="44" t="s">
        <v>90</v>
      </c>
      <c r="AR125" s="44"/>
      <c r="AS125" s="42" t="s">
        <v>1196</v>
      </c>
      <c r="AT125" s="42"/>
      <c r="AU125" s="42"/>
      <c r="AV125" s="42"/>
      <c r="AW125" s="44"/>
      <c r="AX125" s="44"/>
      <c r="AY125" s="44"/>
      <c r="AZ125" s="44"/>
      <c r="BA125" s="44"/>
      <c r="BB125" s="44"/>
      <c r="BC125" s="44"/>
      <c r="BD125" s="44">
        <v>1000.0</v>
      </c>
      <c r="BE125" s="48">
        <v>250.0</v>
      </c>
      <c r="BF125" s="44" t="s">
        <v>93</v>
      </c>
      <c r="BG125" s="42" t="s">
        <v>1197</v>
      </c>
      <c r="BH125" s="44"/>
      <c r="BI125" s="44"/>
      <c r="BJ125" s="44"/>
      <c r="BK125" s="44"/>
      <c r="BL125" s="49">
        <v>3.0</v>
      </c>
      <c r="BM125" s="44" t="s">
        <v>92</v>
      </c>
      <c r="BN125" s="44" t="s">
        <v>92</v>
      </c>
      <c r="BO125" s="44"/>
      <c r="BP125" s="44">
        <v>1.0</v>
      </c>
      <c r="BQ125" s="42" t="s">
        <v>1198</v>
      </c>
      <c r="BR125" s="42" t="s">
        <v>130</v>
      </c>
      <c r="BS125" s="42" t="s">
        <v>110</v>
      </c>
      <c r="BT125" s="50" t="s">
        <v>111</v>
      </c>
      <c r="BU125" s="50" t="s">
        <v>111</v>
      </c>
      <c r="BV125" s="50" t="s">
        <v>284</v>
      </c>
      <c r="BW125" s="50" t="s">
        <v>113</v>
      </c>
      <c r="BX125" s="50" t="s">
        <v>111</v>
      </c>
      <c r="BY125" s="42">
        <f t="shared" si="8"/>
        <v>1</v>
      </c>
      <c r="BZ125" s="51" t="s">
        <v>114</v>
      </c>
      <c r="CA125" s="44" t="s">
        <v>114</v>
      </c>
      <c r="CB125" s="44" t="str">
        <f t="shared" si="6"/>
        <v>維持VU</v>
      </c>
      <c r="CC125" s="52" t="s">
        <v>679</v>
      </c>
      <c r="CD125" s="52" t="s">
        <v>1199</v>
      </c>
      <c r="CE125" s="52" t="s">
        <v>133</v>
      </c>
      <c r="CF125" s="52" t="s">
        <v>579</v>
      </c>
      <c r="CG125" s="53"/>
      <c r="CH125" s="53"/>
      <c r="CI125" s="53"/>
      <c r="CJ125" s="53"/>
      <c r="CK125" s="53"/>
      <c r="CL125" s="53"/>
    </row>
    <row r="126">
      <c r="A126" s="42" t="s">
        <v>1200</v>
      </c>
      <c r="B126" s="43" t="s">
        <v>1201</v>
      </c>
      <c r="C126" s="44" t="s">
        <v>90</v>
      </c>
      <c r="D126" s="45"/>
      <c r="E126" s="44" t="s">
        <v>99</v>
      </c>
      <c r="F126" s="46">
        <v>6.6</v>
      </c>
      <c r="G126" s="44" t="s">
        <v>100</v>
      </c>
      <c r="H126" s="44" t="s">
        <v>91</v>
      </c>
      <c r="I126" s="47"/>
      <c r="J126" s="42"/>
      <c r="K126" s="42"/>
      <c r="L126" s="42"/>
      <c r="M126" s="44"/>
      <c r="N126" s="44"/>
      <c r="O126" s="44"/>
      <c r="P126" s="44"/>
      <c r="Q126" s="44"/>
      <c r="R126" s="42" t="s">
        <v>1202</v>
      </c>
      <c r="S126" s="46">
        <v>10336.0</v>
      </c>
      <c r="T126" s="46">
        <v>21729.0</v>
      </c>
      <c r="U126" s="44">
        <v>23441.9999999965</v>
      </c>
      <c r="V126" s="42" t="s">
        <v>125</v>
      </c>
      <c r="W126" s="44"/>
      <c r="X126" s="44"/>
      <c r="Y126" s="44">
        <v>6374.0</v>
      </c>
      <c r="Z126" s="44">
        <v>21671.0</v>
      </c>
      <c r="AA126" s="44"/>
      <c r="AB126" s="42" t="s">
        <v>104</v>
      </c>
      <c r="AC126" s="44"/>
      <c r="AD126" s="44"/>
      <c r="AE126" s="44"/>
      <c r="AF126" s="44"/>
      <c r="AG126" s="44"/>
      <c r="AH126" s="42"/>
      <c r="AI126" s="42"/>
      <c r="AJ126" s="42"/>
      <c r="AK126" s="44"/>
      <c r="AL126" s="44"/>
      <c r="AM126" s="42"/>
      <c r="AN126" s="44"/>
      <c r="AO126" s="44"/>
      <c r="AP126" s="44"/>
      <c r="AQ126" s="42" t="s">
        <v>91</v>
      </c>
      <c r="AR126" s="42"/>
      <c r="AS126" s="42" t="s">
        <v>1203</v>
      </c>
      <c r="AT126" s="42"/>
      <c r="AU126" s="42"/>
      <c r="AV126" s="42"/>
      <c r="AW126" s="44"/>
      <c r="AX126" s="44"/>
      <c r="AY126" s="44"/>
      <c r="AZ126" s="44"/>
      <c r="BA126" s="44"/>
      <c r="BB126" s="44"/>
      <c r="BC126" s="44"/>
      <c r="BD126" s="44"/>
      <c r="BE126" s="44">
        <v>20001.0</v>
      </c>
      <c r="BF126" s="44" t="s">
        <v>93</v>
      </c>
      <c r="BG126" s="42" t="s">
        <v>1204</v>
      </c>
      <c r="BH126" s="44"/>
      <c r="BI126" s="44"/>
      <c r="BJ126" s="44"/>
      <c r="BK126" s="44"/>
      <c r="BL126" s="49">
        <v>5.0</v>
      </c>
      <c r="BM126" s="44" t="s">
        <v>91</v>
      </c>
      <c r="BN126" s="44" t="s">
        <v>91</v>
      </c>
      <c r="BO126" s="44"/>
      <c r="BP126" s="44">
        <v>1.0</v>
      </c>
      <c r="BQ126" s="42" t="s">
        <v>1205</v>
      </c>
      <c r="BR126" s="42" t="s">
        <v>130</v>
      </c>
      <c r="BS126" s="42" t="s">
        <v>110</v>
      </c>
      <c r="BT126" s="50" t="s">
        <v>112</v>
      </c>
      <c r="BU126" s="50" t="s">
        <v>111</v>
      </c>
      <c r="BV126" s="50" t="s">
        <v>112</v>
      </c>
      <c r="BW126" s="50" t="s">
        <v>112</v>
      </c>
      <c r="BX126" s="50" t="s">
        <v>111</v>
      </c>
      <c r="BY126" s="42">
        <f t="shared" si="8"/>
        <v>1</v>
      </c>
      <c r="BZ126" s="51" t="s">
        <v>112</v>
      </c>
      <c r="CA126" s="44" t="s">
        <v>112</v>
      </c>
      <c r="CB126" s="44" t="str">
        <f t="shared" si="6"/>
        <v>維持LC</v>
      </c>
      <c r="CC126" s="53"/>
      <c r="CD126" s="52" t="s">
        <v>1206</v>
      </c>
      <c r="CE126" s="52" t="s">
        <v>133</v>
      </c>
      <c r="CF126" s="52" t="s">
        <v>1207</v>
      </c>
      <c r="CG126" s="52" t="s">
        <v>227</v>
      </c>
      <c r="CH126" s="53"/>
      <c r="CI126" s="53"/>
      <c r="CJ126" s="53"/>
      <c r="CK126" s="53"/>
      <c r="CL126" s="53"/>
    </row>
    <row r="127">
      <c r="A127" s="42" t="s">
        <v>1208</v>
      </c>
      <c r="B127" s="43" t="s">
        <v>1209</v>
      </c>
      <c r="C127" s="44" t="s">
        <v>90</v>
      </c>
      <c r="D127" s="45"/>
      <c r="E127" s="44" t="s">
        <v>91</v>
      </c>
      <c r="F127" s="48">
        <v>6.6</v>
      </c>
      <c r="G127" s="42" t="s">
        <v>100</v>
      </c>
      <c r="H127" s="44"/>
      <c r="I127" s="47"/>
      <c r="J127" s="42"/>
      <c r="K127" s="42"/>
      <c r="L127" s="42"/>
      <c r="M127" s="42"/>
      <c r="N127" s="44"/>
      <c r="O127" s="44"/>
      <c r="P127" s="44"/>
      <c r="Q127" s="44"/>
      <c r="R127" s="42" t="s">
        <v>1202</v>
      </c>
      <c r="S127" s="48">
        <v>368.0</v>
      </c>
      <c r="T127" s="46">
        <v>21342.0</v>
      </c>
      <c r="U127" s="44">
        <v>1248.99999999786</v>
      </c>
      <c r="V127" s="42" t="s">
        <v>125</v>
      </c>
      <c r="W127" s="44"/>
      <c r="X127" s="44"/>
      <c r="Y127" s="44">
        <v>458.0</v>
      </c>
      <c r="Z127" s="44">
        <v>21199.0</v>
      </c>
      <c r="AA127" s="44"/>
      <c r="AB127" s="42" t="s">
        <v>104</v>
      </c>
      <c r="AC127" s="44"/>
      <c r="AD127" s="44"/>
      <c r="AE127" s="44"/>
      <c r="AF127" s="44"/>
      <c r="AG127" s="44"/>
      <c r="AH127" s="42"/>
      <c r="AI127" s="42"/>
      <c r="AJ127" s="42"/>
      <c r="AK127" s="44"/>
      <c r="AL127" s="44"/>
      <c r="AM127" s="42"/>
      <c r="AN127" s="44"/>
      <c r="AO127" s="44"/>
      <c r="AP127" s="44"/>
      <c r="AQ127" s="44"/>
      <c r="AR127" s="44"/>
      <c r="AS127" s="42" t="s">
        <v>1210</v>
      </c>
      <c r="AT127" s="42"/>
      <c r="AU127" s="42"/>
      <c r="AV127" s="42"/>
      <c r="AW127" s="44"/>
      <c r="AX127" s="44"/>
      <c r="AY127" s="44"/>
      <c r="AZ127" s="44"/>
      <c r="BA127" s="44"/>
      <c r="BB127" s="44"/>
      <c r="BC127" s="44"/>
      <c r="BD127" s="44">
        <v>10000.0</v>
      </c>
      <c r="BE127" s="46">
        <v>1000.0</v>
      </c>
      <c r="BF127" s="44" t="s">
        <v>93</v>
      </c>
      <c r="BG127" s="42" t="s">
        <v>1211</v>
      </c>
      <c r="BH127" s="44"/>
      <c r="BI127" s="44"/>
      <c r="BJ127" s="44"/>
      <c r="BK127" s="44"/>
      <c r="BL127" s="49">
        <v>5.0</v>
      </c>
      <c r="BM127" s="44" t="s">
        <v>91</v>
      </c>
      <c r="BN127" s="44" t="s">
        <v>90</v>
      </c>
      <c r="BO127" s="44"/>
      <c r="BP127" s="44">
        <v>1.0</v>
      </c>
      <c r="BQ127" s="42" t="s">
        <v>1212</v>
      </c>
      <c r="BR127" s="42" t="s">
        <v>130</v>
      </c>
      <c r="BS127" s="42" t="s">
        <v>110</v>
      </c>
      <c r="BT127" s="50" t="s">
        <v>111</v>
      </c>
      <c r="BU127" s="50" t="s">
        <v>111</v>
      </c>
      <c r="BV127" s="50" t="s">
        <v>111</v>
      </c>
      <c r="BW127" s="50" t="s">
        <v>385</v>
      </c>
      <c r="BX127" s="50" t="s">
        <v>111</v>
      </c>
      <c r="BY127" s="42">
        <f t="shared" si="8"/>
        <v>1</v>
      </c>
      <c r="BZ127" s="51" t="s">
        <v>112</v>
      </c>
      <c r="CA127" s="44" t="s">
        <v>112</v>
      </c>
      <c r="CB127" s="44" t="str">
        <f t="shared" si="6"/>
        <v>維持LC</v>
      </c>
      <c r="CC127" s="53"/>
      <c r="CD127" s="52" t="s">
        <v>1213</v>
      </c>
      <c r="CE127" s="52" t="s">
        <v>133</v>
      </c>
      <c r="CF127" s="52" t="s">
        <v>134</v>
      </c>
      <c r="CG127" s="53"/>
      <c r="CH127" s="53"/>
      <c r="CI127" s="53"/>
      <c r="CJ127" s="53"/>
      <c r="CK127" s="53"/>
      <c r="CL127" s="53"/>
    </row>
    <row r="128">
      <c r="A128" s="42" t="s">
        <v>1214</v>
      </c>
      <c r="B128" s="43" t="s">
        <v>1215</v>
      </c>
      <c r="C128" s="44" t="s">
        <v>90</v>
      </c>
      <c r="D128" s="45"/>
      <c r="E128" s="44" t="s">
        <v>99</v>
      </c>
      <c r="F128" s="46">
        <v>8.1</v>
      </c>
      <c r="G128" s="44" t="s">
        <v>100</v>
      </c>
      <c r="H128" s="44" t="s">
        <v>91</v>
      </c>
      <c r="I128" s="47"/>
      <c r="J128" s="42"/>
      <c r="K128" s="42"/>
      <c r="L128" s="42"/>
      <c r="M128" s="42"/>
      <c r="N128" s="44"/>
      <c r="O128" s="44"/>
      <c r="P128" s="44"/>
      <c r="Q128" s="44"/>
      <c r="R128" s="42" t="s">
        <v>1202</v>
      </c>
      <c r="S128" s="46">
        <v>9716.0</v>
      </c>
      <c r="T128" s="46">
        <v>21666.0</v>
      </c>
      <c r="U128" s="44">
        <v>19092.9999999975</v>
      </c>
      <c r="V128" s="42" t="s">
        <v>125</v>
      </c>
      <c r="W128" s="44"/>
      <c r="X128" s="44"/>
      <c r="Y128" s="44">
        <v>6219.0</v>
      </c>
      <c r="Z128" s="44">
        <v>21615.0</v>
      </c>
      <c r="AA128" s="44"/>
      <c r="AB128" s="42" t="s">
        <v>104</v>
      </c>
      <c r="AC128" s="44"/>
      <c r="AD128" s="44"/>
      <c r="AE128" s="44"/>
      <c r="AF128" s="44"/>
      <c r="AG128" s="44"/>
      <c r="AH128" s="42"/>
      <c r="AI128" s="42"/>
      <c r="AJ128" s="42"/>
      <c r="AK128" s="44"/>
      <c r="AL128" s="44"/>
      <c r="AM128" s="42"/>
      <c r="AN128" s="44"/>
      <c r="AO128" s="44"/>
      <c r="AP128" s="44"/>
      <c r="AQ128" s="44"/>
      <c r="AR128" s="44"/>
      <c r="AS128" s="42" t="s">
        <v>1203</v>
      </c>
      <c r="AT128" s="42"/>
      <c r="AU128" s="42"/>
      <c r="AV128" s="42"/>
      <c r="AW128" s="44"/>
      <c r="AX128" s="44"/>
      <c r="AY128" s="44"/>
      <c r="AZ128" s="44"/>
      <c r="BA128" s="44"/>
      <c r="BB128" s="44"/>
      <c r="BC128" s="44"/>
      <c r="BD128" s="44"/>
      <c r="BE128" s="44">
        <v>20001.0</v>
      </c>
      <c r="BF128" s="44" t="s">
        <v>93</v>
      </c>
      <c r="BG128" s="42" t="s">
        <v>1216</v>
      </c>
      <c r="BH128" s="44"/>
      <c r="BI128" s="44"/>
      <c r="BJ128" s="44"/>
      <c r="BK128" s="44"/>
      <c r="BL128" s="49">
        <v>5.0</v>
      </c>
      <c r="BM128" s="44" t="s">
        <v>91</v>
      </c>
      <c r="BN128" s="44" t="s">
        <v>90</v>
      </c>
      <c r="BO128" s="44"/>
      <c r="BP128" s="44">
        <v>1.0</v>
      </c>
      <c r="BQ128" s="42" t="s">
        <v>1217</v>
      </c>
      <c r="BR128" s="42" t="s">
        <v>130</v>
      </c>
      <c r="BS128" s="42" t="s">
        <v>110</v>
      </c>
      <c r="BT128" s="50" t="s">
        <v>112</v>
      </c>
      <c r="BU128" s="50" t="s">
        <v>112</v>
      </c>
      <c r="BV128" s="50" t="s">
        <v>112</v>
      </c>
      <c r="BW128" s="50" t="s">
        <v>112</v>
      </c>
      <c r="BX128" s="50" t="s">
        <v>111</v>
      </c>
      <c r="BY128" s="42">
        <f t="shared" si="8"/>
        <v>1</v>
      </c>
      <c r="BZ128" s="51" t="s">
        <v>112</v>
      </c>
      <c r="CA128" s="44" t="s">
        <v>112</v>
      </c>
      <c r="CB128" s="44" t="str">
        <f t="shared" si="6"/>
        <v>維持LC</v>
      </c>
      <c r="CC128" s="53"/>
      <c r="CD128" s="52" t="s">
        <v>1218</v>
      </c>
      <c r="CE128" s="52" t="s">
        <v>133</v>
      </c>
      <c r="CF128" s="52" t="s">
        <v>227</v>
      </c>
      <c r="CG128" s="53"/>
      <c r="CH128" s="53"/>
      <c r="CI128" s="53"/>
      <c r="CJ128" s="53"/>
      <c r="CK128" s="53"/>
      <c r="CL128" s="53"/>
    </row>
    <row r="129">
      <c r="A129" s="42" t="s">
        <v>1219</v>
      </c>
      <c r="B129" s="43" t="s">
        <v>1220</v>
      </c>
      <c r="C129" s="44" t="s">
        <v>90</v>
      </c>
      <c r="D129" s="45"/>
      <c r="E129" s="44" t="s">
        <v>99</v>
      </c>
      <c r="F129" s="48">
        <v>6.7</v>
      </c>
      <c r="G129" s="42" t="s">
        <v>100</v>
      </c>
      <c r="H129" s="44"/>
      <c r="I129" s="94" t="s">
        <v>1221</v>
      </c>
      <c r="J129" s="42">
        <v>9.0</v>
      </c>
      <c r="K129" s="42" t="s">
        <v>100</v>
      </c>
      <c r="L129" s="42" t="s">
        <v>91</v>
      </c>
      <c r="M129" s="42" t="s">
        <v>91</v>
      </c>
      <c r="N129" s="44"/>
      <c r="O129" s="44"/>
      <c r="P129" s="44"/>
      <c r="Q129" s="44"/>
      <c r="R129" s="42" t="s">
        <v>1222</v>
      </c>
      <c r="S129" s="48">
        <v>1220.0</v>
      </c>
      <c r="T129" s="46">
        <v>21148.0</v>
      </c>
      <c r="U129" s="44">
        <v>8861.99999999921</v>
      </c>
      <c r="V129" s="42" t="s">
        <v>125</v>
      </c>
      <c r="W129" s="44"/>
      <c r="X129" s="44"/>
      <c r="Y129" s="44">
        <v>618.0</v>
      </c>
      <c r="Z129" s="44">
        <v>20520.0</v>
      </c>
      <c r="AA129" s="44"/>
      <c r="AB129" s="42" t="s">
        <v>104</v>
      </c>
      <c r="AC129" s="44"/>
      <c r="AD129" s="44"/>
      <c r="AE129" s="44"/>
      <c r="AF129" s="44"/>
      <c r="AG129" s="44"/>
      <c r="AH129" s="42"/>
      <c r="AI129" s="42"/>
      <c r="AJ129" s="42"/>
      <c r="AK129" s="44"/>
      <c r="AL129" s="44"/>
      <c r="AM129" s="42"/>
      <c r="AN129" s="44"/>
      <c r="AO129" s="42"/>
      <c r="AP129" s="44"/>
      <c r="AQ129" s="42" t="s">
        <v>92</v>
      </c>
      <c r="AR129" s="44"/>
      <c r="AS129" s="42" t="s">
        <v>1223</v>
      </c>
      <c r="AT129" s="42"/>
      <c r="AU129" s="42"/>
      <c r="AV129" s="42"/>
      <c r="AW129" s="44"/>
      <c r="AX129" s="44"/>
      <c r="AY129" s="44"/>
      <c r="AZ129" s="44"/>
      <c r="BA129" s="44"/>
      <c r="BB129" s="44"/>
      <c r="BC129" s="44"/>
      <c r="BD129" s="44"/>
      <c r="BE129" s="46">
        <v>1001.0</v>
      </c>
      <c r="BF129" s="44" t="s">
        <v>93</v>
      </c>
      <c r="BG129" s="42" t="s">
        <v>1224</v>
      </c>
      <c r="BH129" s="44"/>
      <c r="BI129" s="44"/>
      <c r="BJ129" s="44"/>
      <c r="BK129" s="44"/>
      <c r="BL129" s="49">
        <v>5.0</v>
      </c>
      <c r="BM129" s="44" t="s">
        <v>91</v>
      </c>
      <c r="BN129" s="44" t="s">
        <v>90</v>
      </c>
      <c r="BO129" s="44"/>
      <c r="BP129" s="44">
        <v>1.0</v>
      </c>
      <c r="BQ129" s="42" t="s">
        <v>1168</v>
      </c>
      <c r="BR129" s="42" t="s">
        <v>130</v>
      </c>
      <c r="BS129" s="42" t="s">
        <v>110</v>
      </c>
      <c r="BT129" s="50" t="s">
        <v>112</v>
      </c>
      <c r="BU129" s="50" t="s">
        <v>111</v>
      </c>
      <c r="BV129" s="50" t="s">
        <v>111</v>
      </c>
      <c r="BW129" s="50" t="s">
        <v>385</v>
      </c>
      <c r="BX129" s="50" t="s">
        <v>111</v>
      </c>
      <c r="BY129" s="42">
        <f t="shared" si="8"/>
        <v>1</v>
      </c>
      <c r="BZ129" s="51" t="s">
        <v>112</v>
      </c>
      <c r="CA129" s="44" t="s">
        <v>112</v>
      </c>
      <c r="CB129" s="44" t="str">
        <f t="shared" si="6"/>
        <v>維持LC</v>
      </c>
      <c r="CC129" s="53"/>
      <c r="CD129" s="52" t="s">
        <v>1225</v>
      </c>
      <c r="CE129" s="52" t="s">
        <v>133</v>
      </c>
      <c r="CF129" s="52" t="s">
        <v>387</v>
      </c>
      <c r="CG129" s="52" t="s">
        <v>143</v>
      </c>
      <c r="CH129" s="52" t="s">
        <v>134</v>
      </c>
      <c r="CJ129" s="53"/>
      <c r="CK129" s="53"/>
      <c r="CL129" s="53"/>
    </row>
    <row r="130">
      <c r="A130" s="42" t="s">
        <v>1226</v>
      </c>
      <c r="B130" s="43" t="s">
        <v>1227</v>
      </c>
      <c r="C130" s="44" t="s">
        <v>90</v>
      </c>
      <c r="D130" s="45"/>
      <c r="E130" s="44" t="s">
        <v>99</v>
      </c>
      <c r="F130" s="46">
        <v>5.1</v>
      </c>
      <c r="G130" s="44" t="s">
        <v>100</v>
      </c>
      <c r="H130" s="44" t="s">
        <v>91</v>
      </c>
      <c r="I130" s="47"/>
      <c r="J130" s="42"/>
      <c r="K130" s="42"/>
      <c r="L130" s="42"/>
      <c r="M130" s="42"/>
      <c r="N130" s="44"/>
      <c r="O130" s="44"/>
      <c r="P130" s="44"/>
      <c r="Q130" s="44"/>
      <c r="R130" s="42" t="s">
        <v>1228</v>
      </c>
      <c r="S130" s="48">
        <v>1171.0</v>
      </c>
      <c r="T130" s="46">
        <v>21067.0</v>
      </c>
      <c r="U130" s="44">
        <v>27941.9999999942</v>
      </c>
      <c r="V130" s="42" t="s">
        <v>125</v>
      </c>
      <c r="W130" s="44"/>
      <c r="X130" s="44"/>
      <c r="Y130" s="44">
        <v>494.0</v>
      </c>
      <c r="Z130" s="44">
        <v>20669.0</v>
      </c>
      <c r="AA130" s="44"/>
      <c r="AB130" s="42" t="s">
        <v>104</v>
      </c>
      <c r="AC130" s="44"/>
      <c r="AD130" s="44"/>
      <c r="AE130" s="44"/>
      <c r="AF130" s="44"/>
      <c r="AG130" s="44"/>
      <c r="AH130" s="42"/>
      <c r="AI130" s="42"/>
      <c r="AJ130" s="42"/>
      <c r="AK130" s="44"/>
      <c r="AL130" s="44"/>
      <c r="AM130" s="42"/>
      <c r="AN130" s="44"/>
      <c r="AO130" s="44"/>
      <c r="AP130" s="44"/>
      <c r="AQ130" s="44"/>
      <c r="AR130" s="44"/>
      <c r="AS130" s="42" t="s">
        <v>1229</v>
      </c>
      <c r="AT130" s="42"/>
      <c r="AU130" s="42"/>
      <c r="AV130" s="42"/>
      <c r="AW130" s="44"/>
      <c r="AX130" s="44"/>
      <c r="AY130" s="44"/>
      <c r="AZ130" s="44"/>
      <c r="BA130" s="44"/>
      <c r="BB130" s="44"/>
      <c r="BC130" s="44"/>
      <c r="BD130" s="44"/>
      <c r="BE130" s="46">
        <v>2501.0</v>
      </c>
      <c r="BF130" s="44" t="s">
        <v>93</v>
      </c>
      <c r="BG130" s="42" t="s">
        <v>1230</v>
      </c>
      <c r="BH130" s="44"/>
      <c r="BI130" s="44"/>
      <c r="BJ130" s="44"/>
      <c r="BK130" s="44"/>
      <c r="BL130" s="49">
        <v>5.0</v>
      </c>
      <c r="BM130" s="44" t="s">
        <v>91</v>
      </c>
      <c r="BN130" s="44" t="s">
        <v>90</v>
      </c>
      <c r="BO130" s="44"/>
      <c r="BP130" s="44">
        <v>1.0</v>
      </c>
      <c r="BQ130" s="42" t="s">
        <v>1168</v>
      </c>
      <c r="BR130" s="42" t="s">
        <v>130</v>
      </c>
      <c r="BS130" s="42" t="s">
        <v>110</v>
      </c>
      <c r="BT130" s="50" t="s">
        <v>112</v>
      </c>
      <c r="BU130" s="50" t="s">
        <v>111</v>
      </c>
      <c r="BV130" s="50" t="s">
        <v>111</v>
      </c>
      <c r="BW130" s="50" t="s">
        <v>112</v>
      </c>
      <c r="BX130" s="50" t="s">
        <v>111</v>
      </c>
      <c r="BY130" s="42">
        <f t="shared" si="8"/>
        <v>1</v>
      </c>
      <c r="BZ130" s="51" t="s">
        <v>112</v>
      </c>
      <c r="CA130" s="44" t="s">
        <v>112</v>
      </c>
      <c r="CB130" s="44" t="str">
        <f t="shared" si="6"/>
        <v>維持LC</v>
      </c>
      <c r="CC130" s="53"/>
      <c r="CD130" s="52" t="s">
        <v>1231</v>
      </c>
      <c r="CE130" s="52" t="s">
        <v>133</v>
      </c>
      <c r="CF130" s="52" t="s">
        <v>387</v>
      </c>
      <c r="CG130" s="53"/>
      <c r="CH130" s="53"/>
      <c r="CI130" s="53"/>
      <c r="CJ130" s="53"/>
      <c r="CK130" s="53"/>
      <c r="CL130" s="53"/>
    </row>
    <row r="131">
      <c r="A131" s="42" t="s">
        <v>1232</v>
      </c>
      <c r="B131" s="43" t="s">
        <v>1233</v>
      </c>
      <c r="C131" s="44" t="s">
        <v>90</v>
      </c>
      <c r="D131" s="45"/>
      <c r="E131" s="44" t="s">
        <v>99</v>
      </c>
      <c r="F131" s="46">
        <v>8.8</v>
      </c>
      <c r="G131" s="44" t="s">
        <v>100</v>
      </c>
      <c r="H131" s="44" t="s">
        <v>91</v>
      </c>
      <c r="I131" s="47"/>
      <c r="J131" s="42"/>
      <c r="K131" s="42"/>
      <c r="L131" s="42"/>
      <c r="M131" s="42"/>
      <c r="N131" s="44"/>
      <c r="O131" s="42" t="s">
        <v>217</v>
      </c>
      <c r="P131" s="44"/>
      <c r="Q131" s="44"/>
      <c r="R131" s="42" t="s">
        <v>1234</v>
      </c>
      <c r="S131" s="46">
        <v>6785.0</v>
      </c>
      <c r="T131" s="46">
        <v>21574.0</v>
      </c>
      <c r="U131" s="44">
        <v>18268.999999993</v>
      </c>
      <c r="V131" s="42" t="s">
        <v>125</v>
      </c>
      <c r="W131" s="44"/>
      <c r="X131" s="44"/>
      <c r="Y131" s="44">
        <v>4096.0</v>
      </c>
      <c r="Z131" s="44">
        <v>21405.0</v>
      </c>
      <c r="AA131" s="44"/>
      <c r="AB131" s="42" t="s">
        <v>104</v>
      </c>
      <c r="AC131" s="44"/>
      <c r="AD131" s="44"/>
      <c r="AE131" s="44"/>
      <c r="AF131" s="44"/>
      <c r="AG131" s="44"/>
      <c r="AH131" s="42"/>
      <c r="AI131" s="42"/>
      <c r="AJ131" s="42"/>
      <c r="AK131" s="44"/>
      <c r="AL131" s="44"/>
      <c r="AM131" s="42"/>
      <c r="AN131" s="44"/>
      <c r="AO131" s="44"/>
      <c r="AP131" s="44"/>
      <c r="AQ131" s="44"/>
      <c r="AR131" s="44"/>
      <c r="AS131" s="42" t="s">
        <v>1235</v>
      </c>
      <c r="AT131" s="42"/>
      <c r="AU131" s="42"/>
      <c r="AV131" s="42"/>
      <c r="AW131" s="44"/>
      <c r="AX131" s="44"/>
      <c r="AY131" s="44"/>
      <c r="AZ131" s="44"/>
      <c r="BA131" s="44"/>
      <c r="BB131" s="44"/>
      <c r="BC131" s="44"/>
      <c r="BD131" s="44"/>
      <c r="BE131" s="44">
        <v>20001.0</v>
      </c>
      <c r="BF131" s="44" t="s">
        <v>93</v>
      </c>
      <c r="BG131" s="42" t="s">
        <v>1236</v>
      </c>
      <c r="BH131" s="44"/>
      <c r="BI131" s="44"/>
      <c r="BJ131" s="44"/>
      <c r="BK131" s="44"/>
      <c r="BL131" s="49">
        <v>5.0</v>
      </c>
      <c r="BM131" s="44" t="s">
        <v>91</v>
      </c>
      <c r="BN131" s="44" t="s">
        <v>90</v>
      </c>
      <c r="BO131" s="44"/>
      <c r="BP131" s="44">
        <v>1.0</v>
      </c>
      <c r="BQ131" s="42" t="s">
        <v>1168</v>
      </c>
      <c r="BR131" s="42" t="s">
        <v>130</v>
      </c>
      <c r="BS131" s="42" t="s">
        <v>110</v>
      </c>
      <c r="BT131" s="50" t="s">
        <v>112</v>
      </c>
      <c r="BU131" s="50" t="s">
        <v>112</v>
      </c>
      <c r="BV131" s="50" t="s">
        <v>112</v>
      </c>
      <c r="BW131" s="50" t="s">
        <v>112</v>
      </c>
      <c r="BX131" s="50" t="s">
        <v>111</v>
      </c>
      <c r="BY131" s="42">
        <f t="shared" si="8"/>
        <v>1</v>
      </c>
      <c r="BZ131" s="51" t="s">
        <v>112</v>
      </c>
      <c r="CA131" s="44" t="s">
        <v>112</v>
      </c>
      <c r="CB131" s="44" t="str">
        <f t="shared" si="6"/>
        <v>維持LC</v>
      </c>
      <c r="CC131" s="53"/>
      <c r="CD131" s="52" t="s">
        <v>1237</v>
      </c>
      <c r="CE131" s="52" t="s">
        <v>133</v>
      </c>
      <c r="CF131" s="52" t="s">
        <v>1238</v>
      </c>
      <c r="CG131" s="52" t="s">
        <v>225</v>
      </c>
      <c r="CH131" s="52" t="s">
        <v>334</v>
      </c>
      <c r="CI131" s="52" t="s">
        <v>227</v>
      </c>
      <c r="CJ131" s="53"/>
      <c r="CK131" s="53"/>
      <c r="CL131" s="53"/>
    </row>
    <row r="132">
      <c r="A132" s="42" t="s">
        <v>1239</v>
      </c>
      <c r="B132" s="43" t="s">
        <v>1240</v>
      </c>
      <c r="C132" s="44" t="s">
        <v>90</v>
      </c>
      <c r="D132" s="45"/>
      <c r="E132" s="44" t="s">
        <v>99</v>
      </c>
      <c r="F132" s="48">
        <v>6.7</v>
      </c>
      <c r="G132" s="42" t="s">
        <v>100</v>
      </c>
      <c r="H132" s="44"/>
      <c r="I132" s="54" t="s">
        <v>1241</v>
      </c>
      <c r="J132" s="42">
        <v>11.0</v>
      </c>
      <c r="K132" s="44" t="s">
        <v>100</v>
      </c>
      <c r="L132" s="44" t="s">
        <v>91</v>
      </c>
      <c r="M132" s="44" t="s">
        <v>91</v>
      </c>
      <c r="N132" s="44"/>
      <c r="O132" s="44" t="s">
        <v>217</v>
      </c>
      <c r="P132" s="44"/>
      <c r="Q132" s="44"/>
      <c r="R132" s="42" t="s">
        <v>1242</v>
      </c>
      <c r="S132" s="46">
        <v>3694.0</v>
      </c>
      <c r="T132" s="46">
        <v>20935.0</v>
      </c>
      <c r="U132" s="44">
        <v>22505.9999999961</v>
      </c>
      <c r="V132" s="42" t="s">
        <v>125</v>
      </c>
      <c r="W132" s="44"/>
      <c r="X132" s="44"/>
      <c r="Y132" s="44">
        <v>2043.0</v>
      </c>
      <c r="Z132" s="44">
        <v>20410.0</v>
      </c>
      <c r="AA132" s="44"/>
      <c r="AB132" s="42" t="s">
        <v>104</v>
      </c>
      <c r="AC132" s="44"/>
      <c r="AD132" s="44"/>
      <c r="AE132" s="44"/>
      <c r="AF132" s="44"/>
      <c r="AG132" s="44"/>
      <c r="AH132" s="42"/>
      <c r="AI132" s="42"/>
      <c r="AJ132" s="42"/>
      <c r="AK132" s="44"/>
      <c r="AL132" s="44"/>
      <c r="AM132" s="42"/>
      <c r="AN132" s="44"/>
      <c r="AO132" s="44"/>
      <c r="AP132" s="44"/>
      <c r="AQ132" s="42" t="s">
        <v>92</v>
      </c>
      <c r="AR132" s="44"/>
      <c r="AS132" s="42" t="s">
        <v>1243</v>
      </c>
      <c r="AT132" s="42"/>
      <c r="AU132" s="42"/>
      <c r="AV132" s="42"/>
      <c r="AW132" s="44"/>
      <c r="AX132" s="44"/>
      <c r="AY132" s="44"/>
      <c r="AZ132" s="44"/>
      <c r="BA132" s="44"/>
      <c r="BB132" s="44"/>
      <c r="BC132" s="44"/>
      <c r="BD132" s="44"/>
      <c r="BE132" s="44">
        <v>20001.0</v>
      </c>
      <c r="BF132" s="44" t="s">
        <v>93</v>
      </c>
      <c r="BG132" s="42" t="s">
        <v>1244</v>
      </c>
      <c r="BH132" s="44"/>
      <c r="BI132" s="44"/>
      <c r="BJ132" s="44"/>
      <c r="BK132" s="44"/>
      <c r="BL132" s="49">
        <v>5.0</v>
      </c>
      <c r="BM132" s="44" t="s">
        <v>91</v>
      </c>
      <c r="BN132" s="44" t="s">
        <v>93</v>
      </c>
      <c r="BO132" s="44"/>
      <c r="BP132" s="44">
        <v>1.0</v>
      </c>
      <c r="BQ132" s="42" t="s">
        <v>1245</v>
      </c>
      <c r="BR132" s="42" t="s">
        <v>130</v>
      </c>
      <c r="BS132" s="42" t="s">
        <v>110</v>
      </c>
      <c r="BT132" s="50" t="s">
        <v>112</v>
      </c>
      <c r="BU132" s="50" t="s">
        <v>112</v>
      </c>
      <c r="BV132" s="50" t="s">
        <v>112</v>
      </c>
      <c r="BW132" s="50" t="s">
        <v>112</v>
      </c>
      <c r="BX132" s="50" t="s">
        <v>111</v>
      </c>
      <c r="BY132" s="42">
        <f t="shared" si="8"/>
        <v>1</v>
      </c>
      <c r="BZ132" s="51" t="s">
        <v>112</v>
      </c>
      <c r="CA132" s="44" t="s">
        <v>112</v>
      </c>
      <c r="CB132" s="44" t="str">
        <f t="shared" si="6"/>
        <v>維持LC</v>
      </c>
      <c r="CC132" s="53"/>
      <c r="CD132" s="52" t="s">
        <v>1246</v>
      </c>
      <c r="CE132" s="52" t="s">
        <v>133</v>
      </c>
      <c r="CF132" s="52" t="s">
        <v>225</v>
      </c>
      <c r="CG132" s="52" t="s">
        <v>227</v>
      </c>
      <c r="CH132" s="52" t="s">
        <v>118</v>
      </c>
      <c r="CI132" s="53"/>
      <c r="CJ132" s="53"/>
      <c r="CK132" s="53"/>
      <c r="CL132" s="53"/>
    </row>
    <row r="133">
      <c r="A133" s="42" t="s">
        <v>1247</v>
      </c>
      <c r="B133" s="43" t="s">
        <v>1248</v>
      </c>
      <c r="C133" s="44" t="s">
        <v>90</v>
      </c>
      <c r="D133" s="45"/>
      <c r="E133" s="44" t="s">
        <v>121</v>
      </c>
      <c r="F133" s="46">
        <v>7.2</v>
      </c>
      <c r="G133" s="44" t="s">
        <v>100</v>
      </c>
      <c r="H133" s="44" t="s">
        <v>91</v>
      </c>
      <c r="I133" s="54" t="s">
        <v>1249</v>
      </c>
      <c r="J133" s="44">
        <v>3.0</v>
      </c>
      <c r="K133" s="44" t="s">
        <v>147</v>
      </c>
      <c r="L133" s="44" t="s">
        <v>90</v>
      </c>
      <c r="M133" s="44" t="s">
        <v>90</v>
      </c>
      <c r="N133" s="42">
        <v>-10.0</v>
      </c>
      <c r="O133" s="44" t="s">
        <v>101</v>
      </c>
      <c r="P133" s="42" t="s">
        <v>91</v>
      </c>
      <c r="Q133" s="44" t="s">
        <v>91</v>
      </c>
      <c r="R133" s="42" t="s">
        <v>1250</v>
      </c>
      <c r="S133" s="48">
        <v>902.0</v>
      </c>
      <c r="T133" s="46">
        <v>20348.0</v>
      </c>
      <c r="U133" s="44">
        <v>3234.99999999869</v>
      </c>
      <c r="V133" s="42" t="s">
        <v>125</v>
      </c>
      <c r="W133" s="44"/>
      <c r="X133" s="44"/>
      <c r="Y133" s="44">
        <v>868.0</v>
      </c>
      <c r="Z133" s="44">
        <v>20001.0</v>
      </c>
      <c r="AA133" s="44"/>
      <c r="AB133" s="42" t="s">
        <v>104</v>
      </c>
      <c r="AC133" s="44"/>
      <c r="AD133" s="44"/>
      <c r="AE133" s="44"/>
      <c r="AF133" s="44"/>
      <c r="AG133" s="44"/>
      <c r="AH133" s="42"/>
      <c r="AI133" s="42"/>
      <c r="AJ133" s="42"/>
      <c r="AK133" s="44"/>
      <c r="AL133" s="44"/>
      <c r="AM133" s="42"/>
      <c r="AN133" s="44"/>
      <c r="AO133" s="44"/>
      <c r="AP133" s="44"/>
      <c r="AQ133" s="44" t="s">
        <v>92</v>
      </c>
      <c r="AR133" s="42" t="s">
        <v>90</v>
      </c>
      <c r="AS133" s="42" t="s">
        <v>1251</v>
      </c>
      <c r="AT133" s="42"/>
      <c r="AU133" s="42"/>
      <c r="AV133" s="42"/>
      <c r="AW133" s="44"/>
      <c r="AX133" s="44"/>
      <c r="AY133" s="44"/>
      <c r="AZ133" s="44"/>
      <c r="BA133" s="44"/>
      <c r="BB133" s="44"/>
      <c r="BC133" s="42">
        <v>2550.0</v>
      </c>
      <c r="BD133" s="42">
        <v>3000.0</v>
      </c>
      <c r="BE133" s="48">
        <v>2000.0</v>
      </c>
      <c r="BF133" s="44" t="s">
        <v>90</v>
      </c>
      <c r="BG133" s="42" t="s">
        <v>1252</v>
      </c>
      <c r="BH133" s="44"/>
      <c r="BI133" s="44"/>
      <c r="BJ133" s="44"/>
      <c r="BK133" s="44"/>
      <c r="BL133" s="49">
        <v>2.0</v>
      </c>
      <c r="BM133" s="44" t="s">
        <v>91</v>
      </c>
      <c r="BN133" s="42" t="s">
        <v>93</v>
      </c>
      <c r="BO133" s="44"/>
      <c r="BP133" s="44"/>
      <c r="BQ133" s="44" t="s">
        <v>1253</v>
      </c>
      <c r="BR133" s="42" t="s">
        <v>130</v>
      </c>
      <c r="BS133" s="42" t="s">
        <v>110</v>
      </c>
      <c r="BT133" s="50" t="s">
        <v>112</v>
      </c>
      <c r="BU133" s="50" t="s">
        <v>470</v>
      </c>
      <c r="BV133" s="50" t="s">
        <v>153</v>
      </c>
      <c r="BW133" s="50" t="s">
        <v>385</v>
      </c>
      <c r="BX133" s="50" t="s">
        <v>111</v>
      </c>
      <c r="BY133" s="42">
        <v>0.0</v>
      </c>
      <c r="BZ133" s="51" t="s">
        <v>114</v>
      </c>
      <c r="CA133" s="44" t="s">
        <v>193</v>
      </c>
      <c r="CB133" s="44" t="str">
        <f t="shared" si="6"/>
        <v>NT-&gt;VU</v>
      </c>
      <c r="CC133" s="52" t="s">
        <v>1254</v>
      </c>
      <c r="CD133" s="52" t="s">
        <v>1255</v>
      </c>
      <c r="CE133" s="52" t="s">
        <v>133</v>
      </c>
      <c r="CF133" s="52" t="s">
        <v>1256</v>
      </c>
      <c r="CG133" s="52" t="s">
        <v>1257</v>
      </c>
      <c r="CH133" s="53"/>
      <c r="CI133" s="53"/>
      <c r="CJ133" s="53"/>
      <c r="CK133" s="53"/>
      <c r="CL133" s="53"/>
    </row>
    <row r="134">
      <c r="A134" s="42" t="s">
        <v>1258</v>
      </c>
      <c r="B134" s="43" t="s">
        <v>1259</v>
      </c>
      <c r="C134" s="44" t="s">
        <v>90</v>
      </c>
      <c r="D134" s="45"/>
      <c r="E134" s="44" t="s">
        <v>121</v>
      </c>
      <c r="F134" s="48">
        <v>9.67</v>
      </c>
      <c r="G134" s="44" t="s">
        <v>100</v>
      </c>
      <c r="H134" s="44" t="s">
        <v>91</v>
      </c>
      <c r="I134" s="65" t="s">
        <v>122</v>
      </c>
      <c r="J134" s="70">
        <v>9.0</v>
      </c>
      <c r="K134" s="67" t="s">
        <v>100</v>
      </c>
      <c r="L134" s="67" t="s">
        <v>91</v>
      </c>
      <c r="M134" s="67" t="s">
        <v>91</v>
      </c>
      <c r="N134" s="68"/>
      <c r="O134" s="67" t="s">
        <v>1260</v>
      </c>
      <c r="P134" s="68"/>
      <c r="Q134" s="68"/>
      <c r="R134" s="69" t="s">
        <v>1261</v>
      </c>
      <c r="S134" s="46">
        <v>2485.0</v>
      </c>
      <c r="T134" s="46">
        <v>21626.0</v>
      </c>
      <c r="U134" s="44">
        <v>16257.9999999976</v>
      </c>
      <c r="V134" s="42" t="s">
        <v>125</v>
      </c>
      <c r="W134" s="44"/>
      <c r="X134" s="44"/>
      <c r="Y134" s="44">
        <v>1487.0</v>
      </c>
      <c r="Z134" s="44">
        <v>21412.0</v>
      </c>
      <c r="AA134" s="44"/>
      <c r="AB134" s="42" t="s">
        <v>104</v>
      </c>
      <c r="AC134" s="44"/>
      <c r="AD134" s="44"/>
      <c r="AE134" s="44"/>
      <c r="AF134" s="44" t="s">
        <v>217</v>
      </c>
      <c r="AG134" s="44"/>
      <c r="AH134" s="42"/>
      <c r="AI134" s="42"/>
      <c r="AJ134" s="42"/>
      <c r="AK134" s="44"/>
      <c r="AL134" s="44"/>
      <c r="AM134" s="42"/>
      <c r="AN134" s="44"/>
      <c r="AO134" s="44"/>
      <c r="AP134" s="44"/>
      <c r="AQ134" s="44" t="s">
        <v>92</v>
      </c>
      <c r="AR134" s="44"/>
      <c r="AS134" s="42" t="s">
        <v>1262</v>
      </c>
      <c r="AT134" s="42"/>
      <c r="AU134" s="42"/>
      <c r="AV134" s="42"/>
      <c r="AW134" s="44"/>
      <c r="AX134" s="44"/>
      <c r="AY134" s="44"/>
      <c r="AZ134" s="44"/>
      <c r="BA134" s="44"/>
      <c r="BB134" s="44"/>
      <c r="BC134" s="66">
        <v>500.0</v>
      </c>
      <c r="BD134" s="79">
        <v>660.0</v>
      </c>
      <c r="BE134" s="66">
        <v>266.0</v>
      </c>
      <c r="BF134" s="68" t="s">
        <v>92</v>
      </c>
      <c r="BG134" s="69" t="s">
        <v>1263</v>
      </c>
      <c r="BH134" s="44"/>
      <c r="BI134" s="44"/>
      <c r="BJ134" s="44"/>
      <c r="BK134" s="44"/>
      <c r="BL134" s="49">
        <v>5.0</v>
      </c>
      <c r="BM134" s="44" t="s">
        <v>91</v>
      </c>
      <c r="BN134" s="44" t="s">
        <v>90</v>
      </c>
      <c r="BO134" s="44"/>
      <c r="BP134" s="42">
        <v>2.0</v>
      </c>
      <c r="BQ134" s="42" t="s">
        <v>1264</v>
      </c>
      <c r="BR134" s="44" t="s">
        <v>110</v>
      </c>
      <c r="BS134" s="42" t="s">
        <v>1265</v>
      </c>
      <c r="BT134" s="50" t="s">
        <v>112</v>
      </c>
      <c r="BU134" s="50" t="s">
        <v>111</v>
      </c>
      <c r="BV134" s="50" t="s">
        <v>112</v>
      </c>
      <c r="BW134" s="50" t="s">
        <v>113</v>
      </c>
      <c r="BX134" s="50" t="s">
        <v>111</v>
      </c>
      <c r="BY134" s="42">
        <v>2.0</v>
      </c>
      <c r="BZ134" s="51" t="s">
        <v>112</v>
      </c>
      <c r="CA134" s="44" t="s">
        <v>112</v>
      </c>
      <c r="CB134" s="44" t="str">
        <f t="shared" si="6"/>
        <v>維持LC</v>
      </c>
      <c r="CC134" s="53"/>
      <c r="CD134" s="52" t="s">
        <v>1266</v>
      </c>
      <c r="CE134" s="52" t="s">
        <v>133</v>
      </c>
      <c r="CF134" s="52" t="s">
        <v>579</v>
      </c>
      <c r="CG134" s="52" t="s">
        <v>143</v>
      </c>
      <c r="CH134" s="52" t="s">
        <v>134</v>
      </c>
      <c r="CJ134" s="53"/>
      <c r="CK134" s="53"/>
      <c r="CL134" s="53"/>
    </row>
    <row r="135">
      <c r="A135" s="42" t="s">
        <v>1267</v>
      </c>
      <c r="B135" s="43" t="s">
        <v>1268</v>
      </c>
      <c r="C135" s="44" t="s">
        <v>90</v>
      </c>
      <c r="D135" s="45"/>
      <c r="E135" s="44" t="s">
        <v>91</v>
      </c>
      <c r="F135" s="46">
        <v>6.6</v>
      </c>
      <c r="G135" s="44" t="s">
        <v>100</v>
      </c>
      <c r="H135" s="44" t="s">
        <v>91</v>
      </c>
      <c r="I135" s="54" t="s">
        <v>1269</v>
      </c>
      <c r="J135" s="73">
        <v>9.0</v>
      </c>
      <c r="K135" s="72" t="s">
        <v>100</v>
      </c>
      <c r="L135" s="72" t="s">
        <v>91</v>
      </c>
      <c r="M135" s="72" t="s">
        <v>91</v>
      </c>
      <c r="N135" s="44"/>
      <c r="O135" s="72" t="s">
        <v>1270</v>
      </c>
      <c r="P135" s="44"/>
      <c r="Q135" s="44"/>
      <c r="R135" s="42" t="s">
        <v>1271</v>
      </c>
      <c r="S135" s="48">
        <v>4124.0</v>
      </c>
      <c r="T135" s="46">
        <v>21415.0</v>
      </c>
      <c r="U135" s="44">
        <v>14845.9999999955</v>
      </c>
      <c r="V135" s="42" t="s">
        <v>125</v>
      </c>
      <c r="W135" s="44"/>
      <c r="X135" s="44"/>
      <c r="Y135" s="44">
        <v>2996.0</v>
      </c>
      <c r="Z135" s="44">
        <v>21175.0</v>
      </c>
      <c r="AA135" s="44"/>
      <c r="AB135" s="42" t="s">
        <v>104</v>
      </c>
      <c r="AC135" s="44"/>
      <c r="AD135" s="44"/>
      <c r="AE135" s="44"/>
      <c r="AF135" s="44"/>
      <c r="AG135" s="44"/>
      <c r="AH135" s="42"/>
      <c r="AI135" s="42"/>
      <c r="AJ135" s="42"/>
      <c r="AK135" s="44"/>
      <c r="AL135" s="44"/>
      <c r="AM135" s="42"/>
      <c r="AN135" s="44"/>
      <c r="AO135" s="44"/>
      <c r="AP135" s="44"/>
      <c r="AQ135" s="44" t="s">
        <v>92</v>
      </c>
      <c r="AR135" s="44"/>
      <c r="AS135" s="42" t="s">
        <v>1272</v>
      </c>
      <c r="AT135" s="42"/>
      <c r="AU135" s="42"/>
      <c r="AV135" s="42"/>
      <c r="AW135" s="44"/>
      <c r="AX135" s="44"/>
      <c r="AY135" s="44"/>
      <c r="AZ135" s="44"/>
      <c r="BA135" s="44"/>
      <c r="BB135" s="44"/>
      <c r="BC135" s="44"/>
      <c r="BD135" s="44"/>
      <c r="BE135" s="73">
        <v>5001.0</v>
      </c>
      <c r="BF135" s="44" t="s">
        <v>92</v>
      </c>
      <c r="BG135" s="72" t="s">
        <v>1273</v>
      </c>
      <c r="BH135" s="44"/>
      <c r="BI135" s="44"/>
      <c r="BJ135" s="44"/>
      <c r="BK135" s="44"/>
      <c r="BL135" s="49">
        <v>5.0</v>
      </c>
      <c r="BM135" s="44" t="s">
        <v>90</v>
      </c>
      <c r="BN135" s="44" t="s">
        <v>90</v>
      </c>
      <c r="BO135" s="44"/>
      <c r="BP135" s="44">
        <v>1.0</v>
      </c>
      <c r="BQ135" s="42" t="s">
        <v>1274</v>
      </c>
      <c r="BR135" s="42" t="s">
        <v>110</v>
      </c>
      <c r="BS135" s="42" t="s">
        <v>1265</v>
      </c>
      <c r="BT135" s="50" t="s">
        <v>112</v>
      </c>
      <c r="BU135" s="50" t="s">
        <v>112</v>
      </c>
      <c r="BV135" s="50" t="s">
        <v>112</v>
      </c>
      <c r="BW135" s="50" t="s">
        <v>112</v>
      </c>
      <c r="BX135" s="50" t="s">
        <v>111</v>
      </c>
      <c r="BY135" s="42">
        <f t="shared" ref="BY135:BY136" si="9">BP135</f>
        <v>1</v>
      </c>
      <c r="BZ135" s="51" t="s">
        <v>112</v>
      </c>
      <c r="CA135" s="44" t="s">
        <v>112</v>
      </c>
      <c r="CB135" s="44" t="str">
        <f t="shared" si="6"/>
        <v>維持LC</v>
      </c>
      <c r="CC135" s="53"/>
      <c r="CD135" s="52" t="s">
        <v>1275</v>
      </c>
      <c r="CE135" s="52" t="s">
        <v>133</v>
      </c>
      <c r="CF135" s="52" t="s">
        <v>143</v>
      </c>
      <c r="CG135" s="52" t="s">
        <v>1276</v>
      </c>
      <c r="CH135" s="52" t="s">
        <v>326</v>
      </c>
      <c r="CI135" s="52" t="s">
        <v>1277</v>
      </c>
      <c r="CJ135" s="52" t="s">
        <v>134</v>
      </c>
      <c r="CK135" s="52" t="s">
        <v>118</v>
      </c>
    </row>
    <row r="136">
      <c r="A136" s="42" t="s">
        <v>1278</v>
      </c>
      <c r="B136" s="43" t="s">
        <v>1279</v>
      </c>
      <c r="C136" s="44" t="s">
        <v>90</v>
      </c>
      <c r="D136" s="45"/>
      <c r="E136" s="44" t="s">
        <v>99</v>
      </c>
      <c r="F136" s="46">
        <v>11.8</v>
      </c>
      <c r="G136" s="44" t="s">
        <v>100</v>
      </c>
      <c r="H136" s="44"/>
      <c r="I136" s="61" t="s">
        <v>122</v>
      </c>
      <c r="J136" s="73">
        <v>19.0</v>
      </c>
      <c r="K136" s="72" t="s">
        <v>100</v>
      </c>
      <c r="L136" s="72" t="s">
        <v>90</v>
      </c>
      <c r="M136" s="72" t="s">
        <v>91</v>
      </c>
      <c r="N136" s="44"/>
      <c r="O136" s="44" t="s">
        <v>91</v>
      </c>
      <c r="P136" s="44"/>
      <c r="Q136" s="44"/>
      <c r="R136" s="42" t="s">
        <v>1280</v>
      </c>
      <c r="S136" s="46">
        <v>2930.0</v>
      </c>
      <c r="T136" s="46">
        <v>21156.0</v>
      </c>
      <c r="U136" s="44">
        <v>35172.9999999924</v>
      </c>
      <c r="V136" s="42" t="s">
        <v>125</v>
      </c>
      <c r="W136" s="44"/>
      <c r="X136" s="44"/>
      <c r="Y136" s="44">
        <v>1519.0</v>
      </c>
      <c r="Z136" s="44">
        <v>20707.0</v>
      </c>
      <c r="AA136" s="44"/>
      <c r="AB136" s="42" t="s">
        <v>104</v>
      </c>
      <c r="AC136" s="44"/>
      <c r="AD136" s="44"/>
      <c r="AE136" s="44"/>
      <c r="AF136" s="44"/>
      <c r="AG136" s="44"/>
      <c r="AH136" s="42"/>
      <c r="AI136" s="42"/>
      <c r="AJ136" s="42"/>
      <c r="AK136" s="44"/>
      <c r="AL136" s="44"/>
      <c r="AM136" s="42"/>
      <c r="AN136" s="44"/>
      <c r="AO136" s="44"/>
      <c r="AP136" s="44"/>
      <c r="AQ136" s="44" t="s">
        <v>91</v>
      </c>
      <c r="AR136" s="44"/>
      <c r="AS136" s="42" t="s">
        <v>1281</v>
      </c>
      <c r="AT136" s="42"/>
      <c r="AU136" s="42"/>
      <c r="AV136" s="42"/>
      <c r="AW136" s="44"/>
      <c r="AX136" s="44"/>
      <c r="AY136" s="44"/>
      <c r="AZ136" s="44"/>
      <c r="BA136" s="44"/>
      <c r="BB136" s="44"/>
      <c r="BC136" s="44"/>
      <c r="BD136" s="44"/>
      <c r="BE136" s="46">
        <v>2501.0</v>
      </c>
      <c r="BF136" s="44" t="s">
        <v>93</v>
      </c>
      <c r="BG136" s="72" t="s">
        <v>1282</v>
      </c>
      <c r="BH136" s="44"/>
      <c r="BI136" s="44"/>
      <c r="BJ136" s="44"/>
      <c r="BK136" s="44"/>
      <c r="BL136" s="49">
        <v>5.0</v>
      </c>
      <c r="BM136" s="44" t="s">
        <v>91</v>
      </c>
      <c r="BN136" s="44" t="s">
        <v>90</v>
      </c>
      <c r="BO136" s="44"/>
      <c r="BP136" s="44">
        <v>1.0</v>
      </c>
      <c r="BQ136" s="42" t="s">
        <v>1283</v>
      </c>
      <c r="BR136" s="44" t="s">
        <v>110</v>
      </c>
      <c r="BS136" s="42" t="s">
        <v>1265</v>
      </c>
      <c r="BT136" s="50" t="s">
        <v>112</v>
      </c>
      <c r="BU136" s="50" t="s">
        <v>111</v>
      </c>
      <c r="BV136" s="50" t="s">
        <v>112</v>
      </c>
      <c r="BW136" s="50" t="s">
        <v>112</v>
      </c>
      <c r="BX136" s="50" t="s">
        <v>111</v>
      </c>
      <c r="BY136" s="42">
        <f t="shared" si="9"/>
        <v>1</v>
      </c>
      <c r="BZ136" s="51" t="s">
        <v>112</v>
      </c>
      <c r="CA136" s="44" t="s">
        <v>193</v>
      </c>
      <c r="CB136" s="44" t="str">
        <f t="shared" si="6"/>
        <v>NT-&gt;LC</v>
      </c>
      <c r="CC136" s="53"/>
      <c r="CD136" s="52" t="s">
        <v>1284</v>
      </c>
      <c r="CE136" s="52" t="s">
        <v>133</v>
      </c>
      <c r="CF136" s="52" t="s">
        <v>579</v>
      </c>
      <c r="CG136" s="52" t="s">
        <v>118</v>
      </c>
      <c r="CH136" s="52" t="s">
        <v>1285</v>
      </c>
      <c r="CI136" s="52" t="s">
        <v>134</v>
      </c>
      <c r="CJ136" s="39"/>
      <c r="CK136" s="39"/>
      <c r="CL136" s="39"/>
    </row>
    <row r="137">
      <c r="A137" s="42" t="s">
        <v>1286</v>
      </c>
      <c r="B137" s="43" t="s">
        <v>1287</v>
      </c>
      <c r="C137" s="44" t="s">
        <v>91</v>
      </c>
      <c r="D137" s="45"/>
      <c r="E137" s="44" t="s">
        <v>91</v>
      </c>
      <c r="F137" s="48">
        <v>12.9</v>
      </c>
      <c r="G137" s="42" t="s">
        <v>100</v>
      </c>
      <c r="H137" s="44"/>
      <c r="I137" s="61"/>
      <c r="J137" s="73"/>
      <c r="K137" s="72"/>
      <c r="L137" s="72"/>
      <c r="M137" s="72"/>
      <c r="N137" s="44"/>
      <c r="O137" s="72" t="s">
        <v>1288</v>
      </c>
      <c r="P137" s="44"/>
      <c r="Q137" s="44"/>
      <c r="R137" s="42" t="s">
        <v>1289</v>
      </c>
      <c r="S137" s="48">
        <v>8247.0</v>
      </c>
      <c r="T137" s="46">
        <v>21464.0</v>
      </c>
      <c r="U137" s="44">
        <v>34639.999999994</v>
      </c>
      <c r="V137" s="42" t="s">
        <v>125</v>
      </c>
      <c r="W137" s="44"/>
      <c r="X137" s="44"/>
      <c r="Y137" s="44">
        <v>4715.0</v>
      </c>
      <c r="Z137" s="44">
        <v>21215.0</v>
      </c>
      <c r="AA137" s="44"/>
      <c r="AB137" s="42" t="s">
        <v>104</v>
      </c>
      <c r="AC137" s="44"/>
      <c r="AD137" s="44"/>
      <c r="AE137" s="44"/>
      <c r="AF137" s="44" t="s">
        <v>217</v>
      </c>
      <c r="AG137" s="44" t="s">
        <v>1290</v>
      </c>
      <c r="AH137" s="42"/>
      <c r="AI137" s="42"/>
      <c r="AJ137" s="42"/>
      <c r="AK137" s="44"/>
      <c r="AL137" s="44"/>
      <c r="AM137" s="42"/>
      <c r="AN137" s="44"/>
      <c r="AO137" s="44"/>
      <c r="AP137" s="44"/>
      <c r="AQ137" s="44"/>
      <c r="AR137" s="44"/>
      <c r="AS137" s="42" t="s">
        <v>1155</v>
      </c>
      <c r="AT137" s="42"/>
      <c r="AU137" s="42"/>
      <c r="AV137" s="42"/>
      <c r="AW137" s="44"/>
      <c r="AX137" s="44"/>
      <c r="AY137" s="44"/>
      <c r="AZ137" s="44"/>
      <c r="BA137" s="44"/>
      <c r="BB137" s="44"/>
      <c r="BC137" s="44"/>
      <c r="BD137" s="44"/>
      <c r="BE137" s="73">
        <v>5001.0</v>
      </c>
      <c r="BF137" s="44" t="s">
        <v>93</v>
      </c>
      <c r="BG137" s="72" t="s">
        <v>1291</v>
      </c>
      <c r="BH137" s="44"/>
      <c r="BI137" s="44"/>
      <c r="BJ137" s="44"/>
      <c r="BK137" s="44"/>
      <c r="BL137" s="49">
        <v>5.0</v>
      </c>
      <c r="BM137" s="44" t="s">
        <v>90</v>
      </c>
      <c r="BN137" s="44" t="s">
        <v>91</v>
      </c>
      <c r="BO137" s="44" t="s">
        <v>94</v>
      </c>
      <c r="BP137" s="44"/>
      <c r="BQ137" s="42" t="s">
        <v>1292</v>
      </c>
      <c r="BR137" s="44" t="s">
        <v>110</v>
      </c>
      <c r="BS137" s="42" t="s">
        <v>1265</v>
      </c>
      <c r="BT137" s="50" t="s">
        <v>111</v>
      </c>
      <c r="BU137" s="50" t="s">
        <v>111</v>
      </c>
      <c r="BV137" s="50" t="s">
        <v>111</v>
      </c>
      <c r="BW137" s="50" t="s">
        <v>112</v>
      </c>
      <c r="BX137" s="50" t="s">
        <v>111</v>
      </c>
      <c r="BY137" s="42">
        <v>0.0</v>
      </c>
      <c r="BZ137" s="51" t="s">
        <v>112</v>
      </c>
      <c r="CA137" s="44" t="s">
        <v>112</v>
      </c>
      <c r="CB137" s="44" t="str">
        <f t="shared" si="6"/>
        <v>維持LC</v>
      </c>
      <c r="CC137" s="53"/>
      <c r="CD137" s="52" t="s">
        <v>1293</v>
      </c>
      <c r="CE137" s="52" t="s">
        <v>133</v>
      </c>
      <c r="CF137" s="52" t="s">
        <v>1294</v>
      </c>
      <c r="CG137" s="52" t="s">
        <v>225</v>
      </c>
      <c r="CH137" s="52" t="s">
        <v>326</v>
      </c>
      <c r="CI137" s="52" t="s">
        <v>1295</v>
      </c>
      <c r="CJ137" s="52" t="s">
        <v>227</v>
      </c>
      <c r="CK137" s="53"/>
      <c r="CL137" s="53"/>
    </row>
    <row r="138">
      <c r="A138" s="42" t="s">
        <v>1296</v>
      </c>
      <c r="B138" s="43" t="s">
        <v>1297</v>
      </c>
      <c r="C138" s="44" t="s">
        <v>90</v>
      </c>
      <c r="D138" s="45"/>
      <c r="E138" s="44" t="s">
        <v>91</v>
      </c>
      <c r="F138" s="48">
        <v>9.93</v>
      </c>
      <c r="G138" s="42" t="s">
        <v>100</v>
      </c>
      <c r="H138" s="44"/>
      <c r="I138" s="61"/>
      <c r="J138" s="72"/>
      <c r="K138" s="72"/>
      <c r="L138" s="72"/>
      <c r="M138" s="72"/>
      <c r="N138" s="44"/>
      <c r="O138" s="44" t="s">
        <v>91</v>
      </c>
      <c r="P138" s="44" t="s">
        <v>90</v>
      </c>
      <c r="Q138" s="44" t="s">
        <v>91</v>
      </c>
      <c r="R138" s="72" t="s">
        <v>1298</v>
      </c>
      <c r="S138" s="48">
        <v>706.0</v>
      </c>
      <c r="T138" s="46">
        <v>17549.0</v>
      </c>
      <c r="U138" s="44">
        <v>15045.9999999971</v>
      </c>
      <c r="V138" s="42" t="s">
        <v>125</v>
      </c>
      <c r="W138" s="44"/>
      <c r="X138" s="44"/>
      <c r="Y138" s="44">
        <v>291.0</v>
      </c>
      <c r="Z138" s="44">
        <v>11334.0</v>
      </c>
      <c r="AA138" s="44"/>
      <c r="AB138" s="42" t="s">
        <v>104</v>
      </c>
      <c r="AC138" s="44"/>
      <c r="AD138" s="44"/>
      <c r="AE138" s="44"/>
      <c r="AF138" s="44" t="s">
        <v>217</v>
      </c>
      <c r="AG138" s="44" t="s">
        <v>1299</v>
      </c>
      <c r="AH138" s="42"/>
      <c r="AI138" s="42"/>
      <c r="AJ138" s="42"/>
      <c r="AK138" s="44"/>
      <c r="AL138" s="44"/>
      <c r="AM138" s="42"/>
      <c r="AN138" s="44"/>
      <c r="AO138" s="44"/>
      <c r="AP138" s="44"/>
      <c r="AQ138" s="44"/>
      <c r="AR138" s="44"/>
      <c r="AS138" s="42" t="s">
        <v>1300</v>
      </c>
      <c r="AT138" s="42"/>
      <c r="AU138" s="42"/>
      <c r="AV138" s="42"/>
      <c r="AW138" s="44"/>
      <c r="AX138" s="44"/>
      <c r="AY138" s="44"/>
      <c r="AZ138" s="44"/>
      <c r="BA138" s="44"/>
      <c r="BB138" s="44"/>
      <c r="BC138" s="44"/>
      <c r="BD138" s="48">
        <v>1000.0</v>
      </c>
      <c r="BE138" s="48">
        <v>328.0</v>
      </c>
      <c r="BF138" s="42" t="s">
        <v>91</v>
      </c>
      <c r="BG138" s="42" t="s">
        <v>1301</v>
      </c>
      <c r="BH138" s="44"/>
      <c r="BI138" s="44"/>
      <c r="BJ138" s="44"/>
      <c r="BK138" s="44"/>
      <c r="BL138" s="51">
        <v>4.0</v>
      </c>
      <c r="BM138" s="44" t="s">
        <v>90</v>
      </c>
      <c r="BN138" s="44" t="s">
        <v>90</v>
      </c>
      <c r="BO138" s="44"/>
      <c r="BP138" s="44"/>
      <c r="BQ138" s="44" t="s">
        <v>1302</v>
      </c>
      <c r="BR138" s="44" t="s">
        <v>110</v>
      </c>
      <c r="BS138" s="42" t="s">
        <v>1265</v>
      </c>
      <c r="BT138" s="50" t="s">
        <v>111</v>
      </c>
      <c r="BU138" s="50" t="s">
        <v>111</v>
      </c>
      <c r="BV138" s="50" t="s">
        <v>111</v>
      </c>
      <c r="BW138" s="50" t="s">
        <v>113</v>
      </c>
      <c r="BX138" s="50" t="s">
        <v>111</v>
      </c>
      <c r="BY138" s="42" t="str">
        <f t="shared" ref="BY138:BY186" si="10">BP138</f>
        <v/>
      </c>
      <c r="BZ138" s="51" t="s">
        <v>114</v>
      </c>
      <c r="CA138" s="44" t="s">
        <v>285</v>
      </c>
      <c r="CB138" s="44" t="str">
        <f t="shared" si="6"/>
        <v>EN-&gt;VU</v>
      </c>
      <c r="CC138" s="52" t="s">
        <v>115</v>
      </c>
      <c r="CD138" s="52" t="s">
        <v>1303</v>
      </c>
      <c r="CE138" s="52" t="s">
        <v>133</v>
      </c>
      <c r="CF138" s="52" t="s">
        <v>1304</v>
      </c>
      <c r="CG138" s="52" t="s">
        <v>1305</v>
      </c>
      <c r="CH138" s="52" t="s">
        <v>1306</v>
      </c>
      <c r="CI138" s="52" t="s">
        <v>1307</v>
      </c>
      <c r="CJ138" s="53"/>
      <c r="CK138" s="53"/>
      <c r="CL138" s="53"/>
    </row>
    <row r="139">
      <c r="A139" s="42" t="s">
        <v>1308</v>
      </c>
      <c r="B139" s="43" t="s">
        <v>1309</v>
      </c>
      <c r="C139" s="44" t="s">
        <v>90</v>
      </c>
      <c r="D139" s="45"/>
      <c r="E139" s="44" t="s">
        <v>91</v>
      </c>
      <c r="F139" s="48">
        <v>18.0</v>
      </c>
      <c r="G139" s="42" t="s">
        <v>100</v>
      </c>
      <c r="H139" s="44"/>
      <c r="I139" s="61"/>
      <c r="J139" s="72"/>
      <c r="K139" s="72"/>
      <c r="L139" s="72"/>
      <c r="M139" s="72"/>
      <c r="N139" s="44"/>
      <c r="O139" s="44"/>
      <c r="P139" s="44"/>
      <c r="Q139" s="44"/>
      <c r="R139" s="42" t="s">
        <v>1310</v>
      </c>
      <c r="S139" s="48">
        <v>1876.0</v>
      </c>
      <c r="T139" s="46">
        <v>18064.0</v>
      </c>
      <c r="U139" s="44">
        <v>22445.9999999931</v>
      </c>
      <c r="V139" s="42" t="s">
        <v>125</v>
      </c>
      <c r="W139" s="44"/>
      <c r="X139" s="44"/>
      <c r="Y139" s="44">
        <v>1044.0</v>
      </c>
      <c r="Z139" s="44">
        <v>17588.0</v>
      </c>
      <c r="AA139" s="44"/>
      <c r="AB139" s="42" t="s">
        <v>104</v>
      </c>
      <c r="AC139" s="44"/>
      <c r="AD139" s="44"/>
      <c r="AE139" s="44"/>
      <c r="AF139" s="44" t="s">
        <v>217</v>
      </c>
      <c r="AG139" s="44" t="s">
        <v>1299</v>
      </c>
      <c r="AH139" s="42"/>
      <c r="AI139" s="42"/>
      <c r="AJ139" s="42"/>
      <c r="AK139" s="44"/>
      <c r="AL139" s="44"/>
      <c r="AM139" s="42"/>
      <c r="AN139" s="44"/>
      <c r="AO139" s="44"/>
      <c r="AP139" s="44"/>
      <c r="AQ139" s="44" t="s">
        <v>91</v>
      </c>
      <c r="AR139" s="44"/>
      <c r="AS139" s="42" t="s">
        <v>1311</v>
      </c>
      <c r="AT139" s="42"/>
      <c r="AU139" s="42"/>
      <c r="AV139" s="42"/>
      <c r="AW139" s="44"/>
      <c r="AX139" s="44"/>
      <c r="AY139" s="44"/>
      <c r="AZ139" s="44"/>
      <c r="BA139" s="44"/>
      <c r="BB139" s="44"/>
      <c r="BC139" s="44"/>
      <c r="BD139" s="44"/>
      <c r="BE139" s="48">
        <v>1049.0</v>
      </c>
      <c r="BF139" s="42" t="s">
        <v>92</v>
      </c>
      <c r="BG139" s="42" t="s">
        <v>1312</v>
      </c>
      <c r="BH139" s="44"/>
      <c r="BI139" s="44"/>
      <c r="BJ139" s="44"/>
      <c r="BK139" s="44"/>
      <c r="BL139" s="49">
        <v>5.0</v>
      </c>
      <c r="BM139" s="44" t="s">
        <v>90</v>
      </c>
      <c r="BN139" s="44" t="s">
        <v>90</v>
      </c>
      <c r="BO139" s="44"/>
      <c r="BP139" s="44"/>
      <c r="BQ139" s="42" t="s">
        <v>1292</v>
      </c>
      <c r="BR139" s="44" t="s">
        <v>110</v>
      </c>
      <c r="BS139" s="42" t="s">
        <v>1265</v>
      </c>
      <c r="BT139" s="50" t="s">
        <v>112</v>
      </c>
      <c r="BU139" s="50" t="s">
        <v>112</v>
      </c>
      <c r="BV139" s="50" t="s">
        <v>112</v>
      </c>
      <c r="BW139" s="50" t="s">
        <v>385</v>
      </c>
      <c r="BX139" s="50" t="s">
        <v>111</v>
      </c>
      <c r="BY139" s="42" t="str">
        <f t="shared" si="10"/>
        <v/>
      </c>
      <c r="BZ139" s="51" t="s">
        <v>193</v>
      </c>
      <c r="CA139" s="44" t="s">
        <v>193</v>
      </c>
      <c r="CB139" s="44" t="str">
        <f t="shared" si="6"/>
        <v>維持NT</v>
      </c>
      <c r="CC139" s="52" t="s">
        <v>115</v>
      </c>
      <c r="CD139" s="52" t="s">
        <v>1313</v>
      </c>
      <c r="CE139" s="52" t="s">
        <v>133</v>
      </c>
      <c r="CF139" s="52" t="s">
        <v>579</v>
      </c>
      <c r="CG139" s="52" t="s">
        <v>1314</v>
      </c>
      <c r="CH139" s="52" t="s">
        <v>1315</v>
      </c>
      <c r="CI139" s="53"/>
      <c r="CJ139" s="53"/>
      <c r="CK139" s="53"/>
      <c r="CL139" s="53"/>
    </row>
    <row r="140">
      <c r="A140" s="42" t="s">
        <v>1316</v>
      </c>
      <c r="B140" s="43" t="s">
        <v>1317</v>
      </c>
      <c r="C140" s="44" t="s">
        <v>90</v>
      </c>
      <c r="D140" s="45"/>
      <c r="E140" s="44" t="s">
        <v>121</v>
      </c>
      <c r="F140" s="48">
        <v>5.05</v>
      </c>
      <c r="G140" s="42" t="s">
        <v>100</v>
      </c>
      <c r="H140" s="44"/>
      <c r="I140" s="71" t="s">
        <v>1318</v>
      </c>
      <c r="J140" s="73">
        <v>3.0</v>
      </c>
      <c r="K140" s="72" t="s">
        <v>147</v>
      </c>
      <c r="L140" s="44" t="s">
        <v>90</v>
      </c>
      <c r="M140" s="44" t="s">
        <v>90</v>
      </c>
      <c r="N140" s="44"/>
      <c r="O140" s="44" t="s">
        <v>1319</v>
      </c>
      <c r="P140" s="44"/>
      <c r="Q140" s="44"/>
      <c r="R140" s="42" t="s">
        <v>1320</v>
      </c>
      <c r="S140" s="46">
        <v>1962.0</v>
      </c>
      <c r="T140" s="46">
        <v>3702.0</v>
      </c>
      <c r="U140" s="44">
        <v>31624.9999999936</v>
      </c>
      <c r="V140" s="42" t="s">
        <v>125</v>
      </c>
      <c r="W140" s="44"/>
      <c r="X140" s="44"/>
      <c r="Y140" s="44">
        <v>897.0</v>
      </c>
      <c r="Z140" s="44">
        <v>20564.0</v>
      </c>
      <c r="AA140" s="44"/>
      <c r="AB140" s="42" t="s">
        <v>104</v>
      </c>
      <c r="AC140" s="44"/>
      <c r="AD140" s="44"/>
      <c r="AE140" s="44"/>
      <c r="AF140" s="44"/>
      <c r="AG140" s="44"/>
      <c r="AH140" s="42"/>
      <c r="AI140" s="42"/>
      <c r="AJ140" s="42"/>
      <c r="AK140" s="44"/>
      <c r="AL140" s="44"/>
      <c r="AM140" s="42"/>
      <c r="AN140" s="44"/>
      <c r="AO140" s="44"/>
      <c r="AP140" s="44"/>
      <c r="AQ140" s="42" t="s">
        <v>92</v>
      </c>
      <c r="AR140" s="44"/>
      <c r="AS140" s="42" t="s">
        <v>1321</v>
      </c>
      <c r="AT140" s="42"/>
      <c r="AU140" s="42"/>
      <c r="AV140" s="42"/>
      <c r="AW140" s="44"/>
      <c r="AX140" s="44"/>
      <c r="AY140" s="44"/>
      <c r="AZ140" s="44"/>
      <c r="BA140" s="44"/>
      <c r="BB140" s="44"/>
      <c r="BC140" s="72"/>
      <c r="BD140" s="73">
        <v>78750.0</v>
      </c>
      <c r="BE140" s="73">
        <v>40000.0</v>
      </c>
      <c r="BF140" s="44" t="s">
        <v>91</v>
      </c>
      <c r="BG140" s="72" t="s">
        <v>1322</v>
      </c>
      <c r="BH140" s="44"/>
      <c r="BI140" s="44"/>
      <c r="BJ140" s="44"/>
      <c r="BK140" s="44"/>
      <c r="BL140" s="49">
        <v>5.0</v>
      </c>
      <c r="BM140" s="44" t="s">
        <v>91</v>
      </c>
      <c r="BN140" s="42" t="s">
        <v>94</v>
      </c>
      <c r="BO140" s="44"/>
      <c r="BP140" s="42">
        <v>1.0</v>
      </c>
      <c r="BQ140" s="42" t="s">
        <v>1323</v>
      </c>
      <c r="BR140" s="44" t="s">
        <v>110</v>
      </c>
      <c r="BS140" s="42" t="s">
        <v>1265</v>
      </c>
      <c r="BT140" s="50" t="s">
        <v>112</v>
      </c>
      <c r="BU140" s="50" t="s">
        <v>111</v>
      </c>
      <c r="BV140" s="50" t="s">
        <v>112</v>
      </c>
      <c r="BW140" s="50" t="s">
        <v>112</v>
      </c>
      <c r="BX140" s="50" t="s">
        <v>111</v>
      </c>
      <c r="BY140" s="42">
        <f t="shared" si="10"/>
        <v>1</v>
      </c>
      <c r="BZ140" s="51" t="s">
        <v>112</v>
      </c>
      <c r="CA140" s="44" t="s">
        <v>112</v>
      </c>
      <c r="CB140" s="44" t="str">
        <f t="shared" si="6"/>
        <v>維持LC</v>
      </c>
      <c r="CC140" s="53"/>
      <c r="CD140" s="52" t="s">
        <v>1324</v>
      </c>
      <c r="CE140" s="52" t="s">
        <v>133</v>
      </c>
      <c r="CF140" s="52" t="s">
        <v>1325</v>
      </c>
      <c r="CG140" s="52" t="s">
        <v>1326</v>
      </c>
      <c r="CH140" s="53"/>
      <c r="CI140" s="53"/>
      <c r="CJ140" s="53"/>
      <c r="CK140" s="53"/>
      <c r="CL140" s="53"/>
    </row>
    <row r="141">
      <c r="A141" s="42" t="s">
        <v>1327</v>
      </c>
      <c r="B141" s="43" t="s">
        <v>1328</v>
      </c>
      <c r="C141" s="44" t="s">
        <v>91</v>
      </c>
      <c r="D141" s="45"/>
      <c r="E141" s="44" t="s">
        <v>91</v>
      </c>
      <c r="F141" s="48">
        <v>7.2</v>
      </c>
      <c r="G141" s="42" t="s">
        <v>100</v>
      </c>
      <c r="H141" s="44"/>
      <c r="I141" s="71" t="s">
        <v>1329</v>
      </c>
      <c r="J141" s="42">
        <v>3.0</v>
      </c>
      <c r="K141" s="42" t="s">
        <v>147</v>
      </c>
      <c r="L141" s="42" t="s">
        <v>91</v>
      </c>
      <c r="M141" s="42" t="s">
        <v>93</v>
      </c>
      <c r="N141" s="44"/>
      <c r="O141" s="72" t="s">
        <v>1330</v>
      </c>
      <c r="P141" s="44"/>
      <c r="Q141" s="44"/>
      <c r="R141" s="42" t="s">
        <v>1331</v>
      </c>
      <c r="S141" s="48">
        <v>5333.0</v>
      </c>
      <c r="T141" s="46">
        <v>21545.0</v>
      </c>
      <c r="U141" s="44">
        <v>31280.9999999968</v>
      </c>
      <c r="V141" s="42" t="s">
        <v>125</v>
      </c>
      <c r="W141" s="44"/>
      <c r="X141" s="44"/>
      <c r="Y141" s="44">
        <v>2714.0</v>
      </c>
      <c r="Z141" s="44">
        <v>21279.0</v>
      </c>
      <c r="AA141" s="44"/>
      <c r="AB141" s="42" t="s">
        <v>104</v>
      </c>
      <c r="AC141" s="44"/>
      <c r="AD141" s="44"/>
      <c r="AE141" s="44"/>
      <c r="AF141" s="44" t="s">
        <v>217</v>
      </c>
      <c r="AG141" s="44" t="s">
        <v>1290</v>
      </c>
      <c r="AH141" s="42"/>
      <c r="AI141" s="42"/>
      <c r="AJ141" s="42"/>
      <c r="AK141" s="44"/>
      <c r="AL141" s="44"/>
      <c r="AM141" s="42"/>
      <c r="AN141" s="44"/>
      <c r="AO141" s="44"/>
      <c r="AP141" s="44"/>
      <c r="AQ141" s="44" t="s">
        <v>91</v>
      </c>
      <c r="AR141" s="44"/>
      <c r="AS141" s="42" t="s">
        <v>1332</v>
      </c>
      <c r="AT141" s="42"/>
      <c r="AU141" s="42"/>
      <c r="AV141" s="42"/>
      <c r="AW141" s="44"/>
      <c r="AX141" s="44"/>
      <c r="AY141" s="44"/>
      <c r="AZ141" s="44"/>
      <c r="BA141" s="44"/>
      <c r="BB141" s="44"/>
      <c r="BC141" s="44"/>
      <c r="BD141" s="44"/>
      <c r="BE141" s="46" t="s">
        <v>1333</v>
      </c>
      <c r="BF141" s="44" t="s">
        <v>93</v>
      </c>
      <c r="BG141" s="72" t="s">
        <v>1334</v>
      </c>
      <c r="BH141" s="44"/>
      <c r="BI141" s="44"/>
      <c r="BJ141" s="44"/>
      <c r="BK141" s="44"/>
      <c r="BL141" s="49">
        <v>5.0</v>
      </c>
      <c r="BM141" s="44" t="s">
        <v>90</v>
      </c>
      <c r="BN141" s="44" t="s">
        <v>91</v>
      </c>
      <c r="BO141" s="44" t="s">
        <v>94</v>
      </c>
      <c r="BP141" s="44"/>
      <c r="BQ141" s="42" t="s">
        <v>1292</v>
      </c>
      <c r="BR141" s="44" t="s">
        <v>110</v>
      </c>
      <c r="BS141" s="42" t="s">
        <v>1265</v>
      </c>
      <c r="BT141" s="50" t="s">
        <v>112</v>
      </c>
      <c r="BU141" s="50" t="s">
        <v>112</v>
      </c>
      <c r="BV141" s="50" t="s">
        <v>112</v>
      </c>
      <c r="BW141" s="50" t="s">
        <v>112</v>
      </c>
      <c r="BX141" s="50" t="s">
        <v>111</v>
      </c>
      <c r="BY141" s="42" t="str">
        <f t="shared" si="10"/>
        <v/>
      </c>
      <c r="BZ141" s="51" t="s">
        <v>112</v>
      </c>
      <c r="CA141" s="44" t="s">
        <v>112</v>
      </c>
      <c r="CB141" s="44" t="str">
        <f t="shared" si="6"/>
        <v>維持LC</v>
      </c>
      <c r="CC141" s="53"/>
      <c r="CD141" s="52" t="s">
        <v>1335</v>
      </c>
      <c r="CE141" s="52" t="s">
        <v>133</v>
      </c>
      <c r="CF141" s="52" t="s">
        <v>225</v>
      </c>
      <c r="CG141" s="52" t="s">
        <v>227</v>
      </c>
      <c r="CH141" s="52" t="s">
        <v>226</v>
      </c>
      <c r="CI141" s="52" t="s">
        <v>118</v>
      </c>
      <c r="CJ141" s="53"/>
      <c r="CK141" s="53"/>
      <c r="CL141" s="53"/>
    </row>
    <row r="142">
      <c r="A142" s="42" t="s">
        <v>1336</v>
      </c>
      <c r="B142" s="43" t="s">
        <v>1337</v>
      </c>
      <c r="C142" s="44" t="s">
        <v>90</v>
      </c>
      <c r="D142" s="45"/>
      <c r="E142" s="44" t="s">
        <v>121</v>
      </c>
      <c r="F142" s="48">
        <v>4.72</v>
      </c>
      <c r="G142" s="42" t="s">
        <v>100</v>
      </c>
      <c r="H142" s="44"/>
      <c r="I142" s="71" t="s">
        <v>1338</v>
      </c>
      <c r="J142" s="73">
        <v>3.0</v>
      </c>
      <c r="K142" s="72" t="s">
        <v>147</v>
      </c>
      <c r="L142" s="44"/>
      <c r="M142" s="44"/>
      <c r="N142" s="44"/>
      <c r="O142" s="44" t="s">
        <v>90</v>
      </c>
      <c r="P142" s="44"/>
      <c r="Q142" s="72" t="s">
        <v>91</v>
      </c>
      <c r="R142" s="42" t="s">
        <v>1339</v>
      </c>
      <c r="S142" s="46">
        <v>1842.0</v>
      </c>
      <c r="T142" s="46">
        <v>21332.0</v>
      </c>
      <c r="U142" s="44">
        <v>32174.9999999955</v>
      </c>
      <c r="V142" s="42" t="s">
        <v>125</v>
      </c>
      <c r="W142" s="44"/>
      <c r="X142" s="44"/>
      <c r="Y142" s="44">
        <v>769.0</v>
      </c>
      <c r="Z142" s="44">
        <v>20733.0</v>
      </c>
      <c r="AA142" s="44"/>
      <c r="AB142" s="42" t="s">
        <v>104</v>
      </c>
      <c r="AC142" s="44"/>
      <c r="AD142" s="44"/>
      <c r="AE142" s="44"/>
      <c r="AF142" s="44"/>
      <c r="AG142" s="44"/>
      <c r="AH142" s="42"/>
      <c r="AI142" s="42"/>
      <c r="AJ142" s="42"/>
      <c r="AK142" s="44"/>
      <c r="AL142" s="44"/>
      <c r="AM142" s="42"/>
      <c r="AN142" s="44"/>
      <c r="AO142" s="44"/>
      <c r="AP142" s="44"/>
      <c r="AQ142" s="42" t="s">
        <v>92</v>
      </c>
      <c r="AR142" s="44"/>
      <c r="AS142" s="42" t="s">
        <v>1340</v>
      </c>
      <c r="AT142" s="42"/>
      <c r="AU142" s="42"/>
      <c r="AV142" s="42"/>
      <c r="AW142" s="44"/>
      <c r="AX142" s="44"/>
      <c r="AY142" s="44"/>
      <c r="AZ142" s="44"/>
      <c r="BA142" s="44"/>
      <c r="BB142" s="44"/>
      <c r="BC142" s="44"/>
      <c r="BD142" s="73">
        <v>180000.0</v>
      </c>
      <c r="BE142" s="73">
        <v>110000.0</v>
      </c>
      <c r="BF142" s="72" t="s">
        <v>91</v>
      </c>
      <c r="BG142" s="72" t="s">
        <v>1341</v>
      </c>
      <c r="BH142" s="44"/>
      <c r="BI142" s="44"/>
      <c r="BJ142" s="44"/>
      <c r="BK142" s="44"/>
      <c r="BL142" s="49">
        <v>5.0</v>
      </c>
      <c r="BM142" s="44" t="s">
        <v>92</v>
      </c>
      <c r="BN142" s="44" t="s">
        <v>93</v>
      </c>
      <c r="BO142" s="44"/>
      <c r="BP142" s="42">
        <v>1.0</v>
      </c>
      <c r="BQ142" s="42" t="s">
        <v>1342</v>
      </c>
      <c r="BR142" s="44" t="s">
        <v>110</v>
      </c>
      <c r="BS142" s="42" t="s">
        <v>1265</v>
      </c>
      <c r="BT142" s="50" t="s">
        <v>112</v>
      </c>
      <c r="BU142" s="50" t="s">
        <v>111</v>
      </c>
      <c r="BV142" s="50" t="s">
        <v>112</v>
      </c>
      <c r="BW142" s="50" t="s">
        <v>112</v>
      </c>
      <c r="BX142" s="50" t="s">
        <v>111</v>
      </c>
      <c r="BY142" s="42">
        <f t="shared" si="10"/>
        <v>1</v>
      </c>
      <c r="BZ142" s="51" t="s">
        <v>112</v>
      </c>
      <c r="CA142" s="44" t="s">
        <v>193</v>
      </c>
      <c r="CB142" s="44" t="str">
        <f t="shared" si="6"/>
        <v>NT-&gt;LC</v>
      </c>
      <c r="CC142" s="53"/>
      <c r="CD142" s="52" t="s">
        <v>1343</v>
      </c>
      <c r="CE142" s="52" t="s">
        <v>133</v>
      </c>
      <c r="CF142" s="52" t="s">
        <v>1344</v>
      </c>
      <c r="CG142" s="53"/>
      <c r="CH142" s="53"/>
      <c r="CI142" s="53"/>
      <c r="CJ142" s="53"/>
      <c r="CK142" s="53"/>
      <c r="CL142" s="53"/>
    </row>
    <row r="143">
      <c r="A143" s="42" t="s">
        <v>1345</v>
      </c>
      <c r="B143" s="43" t="s">
        <v>1346</v>
      </c>
      <c r="C143" s="44" t="s">
        <v>90</v>
      </c>
      <c r="D143" s="45"/>
      <c r="E143" s="44" t="s">
        <v>121</v>
      </c>
      <c r="F143" s="48">
        <v>4.12</v>
      </c>
      <c r="G143" s="42" t="s">
        <v>100</v>
      </c>
      <c r="H143" s="44"/>
      <c r="I143" s="61" t="s">
        <v>122</v>
      </c>
      <c r="J143" s="73">
        <v>3.0</v>
      </c>
      <c r="K143" s="72" t="s">
        <v>147</v>
      </c>
      <c r="L143" s="72" t="s">
        <v>90</v>
      </c>
      <c r="M143" s="72" t="s">
        <v>90</v>
      </c>
      <c r="N143" s="44"/>
      <c r="O143" s="44"/>
      <c r="P143" s="44"/>
      <c r="Q143" s="44"/>
      <c r="R143" s="42" t="s">
        <v>1347</v>
      </c>
      <c r="S143" s="48">
        <v>547.0</v>
      </c>
      <c r="T143" s="46">
        <v>20171.0</v>
      </c>
      <c r="U143" s="44">
        <v>28930.9999999898</v>
      </c>
      <c r="V143" s="42" t="s">
        <v>125</v>
      </c>
      <c r="W143" s="44"/>
      <c r="X143" s="44"/>
      <c r="Y143" s="44">
        <v>242.0</v>
      </c>
      <c r="Z143" s="44">
        <v>19011.0</v>
      </c>
      <c r="AA143" s="44"/>
      <c r="AB143" s="42" t="s">
        <v>104</v>
      </c>
      <c r="AC143" s="44"/>
      <c r="AD143" s="44"/>
      <c r="AE143" s="44"/>
      <c r="AF143" s="44"/>
      <c r="AG143" s="44"/>
      <c r="AH143" s="42"/>
      <c r="AI143" s="42"/>
      <c r="AJ143" s="42"/>
      <c r="AK143" s="44"/>
      <c r="AL143" s="44"/>
      <c r="AM143" s="42"/>
      <c r="AN143" s="44"/>
      <c r="AO143" s="44"/>
      <c r="AP143" s="44"/>
      <c r="AQ143" s="44" t="s">
        <v>91</v>
      </c>
      <c r="AR143" s="44"/>
      <c r="AS143" s="42" t="s">
        <v>1348</v>
      </c>
      <c r="AT143" s="42"/>
      <c r="AU143" s="42"/>
      <c r="AV143" s="42"/>
      <c r="AW143" s="44"/>
      <c r="AX143" s="44"/>
      <c r="AY143" s="44"/>
      <c r="AZ143" s="44"/>
      <c r="BA143" s="44"/>
      <c r="BB143" s="44"/>
      <c r="BC143" s="44"/>
      <c r="BD143" s="44"/>
      <c r="BE143" s="73">
        <v>251.0</v>
      </c>
      <c r="BF143" s="44" t="s">
        <v>93</v>
      </c>
      <c r="BG143" s="72" t="s">
        <v>1349</v>
      </c>
      <c r="BH143" s="44"/>
      <c r="BI143" s="44"/>
      <c r="BJ143" s="44"/>
      <c r="BK143" s="44"/>
      <c r="BL143" s="49">
        <v>5.0</v>
      </c>
      <c r="BM143" s="44" t="s">
        <v>91</v>
      </c>
      <c r="BN143" s="44" t="s">
        <v>90</v>
      </c>
      <c r="BO143" s="44"/>
      <c r="BP143" s="44">
        <v>1.0</v>
      </c>
      <c r="BQ143" s="42" t="s">
        <v>1350</v>
      </c>
      <c r="BR143" s="44" t="s">
        <v>110</v>
      </c>
      <c r="BS143" s="42" t="s">
        <v>1265</v>
      </c>
      <c r="BT143" s="50" t="s">
        <v>112</v>
      </c>
      <c r="BU143" s="50" t="s">
        <v>111</v>
      </c>
      <c r="BV143" s="50" t="s">
        <v>112</v>
      </c>
      <c r="BW143" s="50" t="s">
        <v>385</v>
      </c>
      <c r="BX143" s="50" t="s">
        <v>111</v>
      </c>
      <c r="BY143" s="42">
        <f t="shared" si="10"/>
        <v>1</v>
      </c>
      <c r="BZ143" s="51" t="s">
        <v>112</v>
      </c>
      <c r="CA143" s="44" t="s">
        <v>112</v>
      </c>
      <c r="CB143" s="44" t="str">
        <f t="shared" si="6"/>
        <v>維持LC</v>
      </c>
      <c r="CC143" s="53"/>
      <c r="CD143" s="52" t="s">
        <v>1351</v>
      </c>
      <c r="CE143" s="52" t="s">
        <v>133</v>
      </c>
      <c r="CF143" s="52" t="s">
        <v>579</v>
      </c>
      <c r="CG143" s="53"/>
      <c r="CH143" s="53"/>
      <c r="CI143" s="53"/>
      <c r="CJ143" s="53"/>
      <c r="CK143" s="53"/>
      <c r="CL143" s="53"/>
    </row>
    <row r="144">
      <c r="A144" s="42" t="s">
        <v>1352</v>
      </c>
      <c r="B144" s="43" t="s">
        <v>1353</v>
      </c>
      <c r="C144" s="44" t="s">
        <v>91</v>
      </c>
      <c r="D144" s="45"/>
      <c r="E144" s="44" t="s">
        <v>91</v>
      </c>
      <c r="F144" s="48">
        <v>4.16</v>
      </c>
      <c r="G144" s="42" t="s">
        <v>100</v>
      </c>
      <c r="H144" s="44"/>
      <c r="I144" s="61"/>
      <c r="J144" s="72"/>
      <c r="K144" s="44"/>
      <c r="L144" s="44"/>
      <c r="M144" s="44"/>
      <c r="N144" s="44"/>
      <c r="O144" s="72" t="s">
        <v>1354</v>
      </c>
      <c r="P144" s="44"/>
      <c r="Q144" s="44"/>
      <c r="R144" s="72" t="s">
        <v>1355</v>
      </c>
      <c r="S144" s="48">
        <v>2521.0</v>
      </c>
      <c r="T144" s="46">
        <v>21058.0</v>
      </c>
      <c r="U144" s="44">
        <v>34918.9999999899</v>
      </c>
      <c r="V144" s="42" t="s">
        <v>125</v>
      </c>
      <c r="W144" s="44"/>
      <c r="X144" s="44"/>
      <c r="Y144" s="44">
        <v>995.0</v>
      </c>
      <c r="Z144" s="44">
        <v>20117.0</v>
      </c>
      <c r="AA144" s="44"/>
      <c r="AB144" s="42" t="s">
        <v>104</v>
      </c>
      <c r="AC144" s="44"/>
      <c r="AD144" s="44"/>
      <c r="AE144" s="44"/>
      <c r="AF144" s="44" t="s">
        <v>217</v>
      </c>
      <c r="AG144" s="44" t="s">
        <v>1290</v>
      </c>
      <c r="AH144" s="42"/>
      <c r="AI144" s="42"/>
      <c r="AJ144" s="42"/>
      <c r="AK144" s="44"/>
      <c r="AL144" s="44"/>
      <c r="AM144" s="42"/>
      <c r="AN144" s="44"/>
      <c r="AO144" s="44"/>
      <c r="AP144" s="44"/>
      <c r="AQ144" s="44" t="s">
        <v>91</v>
      </c>
      <c r="AR144" s="44"/>
      <c r="AS144" s="42" t="s">
        <v>1356</v>
      </c>
      <c r="AT144" s="42"/>
      <c r="AU144" s="42"/>
      <c r="AV144" s="42"/>
      <c r="AW144" s="44"/>
      <c r="AX144" s="44"/>
      <c r="AY144" s="44"/>
      <c r="AZ144" s="44"/>
      <c r="BA144" s="44"/>
      <c r="BB144" s="44"/>
      <c r="BC144" s="44"/>
      <c r="BD144" s="44"/>
      <c r="BE144" s="46">
        <v>5001.0</v>
      </c>
      <c r="BF144" s="44" t="s">
        <v>92</v>
      </c>
      <c r="BG144" s="72" t="s">
        <v>1357</v>
      </c>
      <c r="BH144" s="44"/>
      <c r="BI144" s="44"/>
      <c r="BJ144" s="44"/>
      <c r="BK144" s="44"/>
      <c r="BL144" s="49">
        <v>5.0</v>
      </c>
      <c r="BM144" s="44" t="s">
        <v>90</v>
      </c>
      <c r="BN144" s="44" t="s">
        <v>91</v>
      </c>
      <c r="BO144" s="44" t="s">
        <v>94</v>
      </c>
      <c r="BP144" s="44"/>
      <c r="BQ144" s="42" t="s">
        <v>1358</v>
      </c>
      <c r="BR144" s="44" t="s">
        <v>110</v>
      </c>
      <c r="BS144" s="42" t="s">
        <v>1265</v>
      </c>
      <c r="BT144" s="50" t="s">
        <v>112</v>
      </c>
      <c r="BU144" s="50" t="s">
        <v>111</v>
      </c>
      <c r="BV144" s="50" t="s">
        <v>112</v>
      </c>
      <c r="BW144" s="50" t="s">
        <v>112</v>
      </c>
      <c r="BX144" s="50" t="s">
        <v>111</v>
      </c>
      <c r="BY144" s="42" t="str">
        <f t="shared" si="10"/>
        <v/>
      </c>
      <c r="BZ144" s="51" t="s">
        <v>112</v>
      </c>
      <c r="CA144" s="44" t="s">
        <v>112</v>
      </c>
      <c r="CB144" s="44" t="str">
        <f t="shared" si="6"/>
        <v>維持LC</v>
      </c>
      <c r="CC144" s="53"/>
      <c r="CD144" s="52" t="s">
        <v>1359</v>
      </c>
      <c r="CE144" s="52" t="s">
        <v>133</v>
      </c>
      <c r="CF144" s="52" t="s">
        <v>225</v>
      </c>
      <c r="CG144" s="52" t="s">
        <v>227</v>
      </c>
      <c r="CH144" s="52" t="s">
        <v>118</v>
      </c>
      <c r="CI144" s="53"/>
      <c r="CJ144" s="53"/>
      <c r="CK144" s="53"/>
      <c r="CL144" s="53"/>
    </row>
    <row r="145">
      <c r="A145" s="42" t="s">
        <v>1360</v>
      </c>
      <c r="B145" s="43" t="s">
        <v>1361</v>
      </c>
      <c r="C145" s="44" t="s">
        <v>90</v>
      </c>
      <c r="D145" s="45"/>
      <c r="E145" s="44" t="s">
        <v>91</v>
      </c>
      <c r="F145" s="48">
        <v>9.28</v>
      </c>
      <c r="G145" s="44" t="s">
        <v>100</v>
      </c>
      <c r="H145" s="44" t="s">
        <v>91</v>
      </c>
      <c r="I145" s="71" t="s">
        <v>137</v>
      </c>
      <c r="J145" s="73">
        <v>10.0</v>
      </c>
      <c r="K145" s="72" t="s">
        <v>100</v>
      </c>
      <c r="L145" s="44" t="s">
        <v>90</v>
      </c>
      <c r="M145" s="44" t="s">
        <v>90</v>
      </c>
      <c r="N145" s="44"/>
      <c r="O145" s="72" t="s">
        <v>1362</v>
      </c>
      <c r="P145" s="44" t="s">
        <v>90</v>
      </c>
      <c r="Q145" s="44" t="s">
        <v>91</v>
      </c>
      <c r="R145" s="72" t="s">
        <v>1363</v>
      </c>
      <c r="S145" s="48">
        <v>2952.0</v>
      </c>
      <c r="T145" s="46">
        <v>20381.0</v>
      </c>
      <c r="U145" s="44">
        <v>12123.9999999982</v>
      </c>
      <c r="V145" s="42" t="s">
        <v>125</v>
      </c>
      <c r="W145" s="44"/>
      <c r="X145" s="44"/>
      <c r="Y145" s="44">
        <v>1723.0</v>
      </c>
      <c r="Z145" s="44">
        <v>19802.0</v>
      </c>
      <c r="AA145" s="44"/>
      <c r="AB145" s="42" t="s">
        <v>104</v>
      </c>
      <c r="AC145" s="44"/>
      <c r="AD145" s="44"/>
      <c r="AE145" s="44"/>
      <c r="AF145" s="44"/>
      <c r="AG145" s="44"/>
      <c r="AH145" s="42"/>
      <c r="AI145" s="42"/>
      <c r="AJ145" s="42"/>
      <c r="AK145" s="44"/>
      <c r="AL145" s="44"/>
      <c r="AM145" s="42"/>
      <c r="AN145" s="44"/>
      <c r="AO145" s="44"/>
      <c r="AP145" s="44"/>
      <c r="AQ145" s="44" t="s">
        <v>92</v>
      </c>
      <c r="AR145" s="44"/>
      <c r="AS145" s="42" t="s">
        <v>1364</v>
      </c>
      <c r="AT145" s="42"/>
      <c r="AU145" s="42"/>
      <c r="AV145" s="42"/>
      <c r="AW145" s="44"/>
      <c r="AX145" s="44"/>
      <c r="AY145" s="44"/>
      <c r="AZ145" s="44"/>
      <c r="BA145" s="44"/>
      <c r="BB145" s="44"/>
      <c r="BC145" s="73">
        <v>472.0</v>
      </c>
      <c r="BD145" s="73">
        <v>500.0</v>
      </c>
      <c r="BE145" s="73">
        <v>470.0</v>
      </c>
      <c r="BF145" s="44" t="s">
        <v>90</v>
      </c>
      <c r="BG145" s="72" t="s">
        <v>1365</v>
      </c>
      <c r="BH145" s="44"/>
      <c r="BI145" s="44"/>
      <c r="BJ145" s="44"/>
      <c r="BK145" s="44"/>
      <c r="BL145" s="49">
        <v>5.0</v>
      </c>
      <c r="BM145" s="44" t="s">
        <v>91</v>
      </c>
      <c r="BN145" s="44" t="s">
        <v>90</v>
      </c>
      <c r="BO145" s="44"/>
      <c r="BP145" s="44"/>
      <c r="BQ145" s="42" t="s">
        <v>1366</v>
      </c>
      <c r="BR145" s="44" t="s">
        <v>110</v>
      </c>
      <c r="BS145" s="42" t="s">
        <v>1265</v>
      </c>
      <c r="BT145" s="50" t="s">
        <v>112</v>
      </c>
      <c r="BU145" s="50" t="s">
        <v>111</v>
      </c>
      <c r="BV145" s="50" t="s">
        <v>112</v>
      </c>
      <c r="BW145" s="50" t="s">
        <v>113</v>
      </c>
      <c r="BX145" s="50" t="s">
        <v>111</v>
      </c>
      <c r="BY145" s="42" t="str">
        <f t="shared" si="10"/>
        <v/>
      </c>
      <c r="BZ145" s="51" t="s">
        <v>114</v>
      </c>
      <c r="CA145" s="44" t="s">
        <v>114</v>
      </c>
      <c r="CB145" s="44" t="str">
        <f t="shared" si="6"/>
        <v>維持VU</v>
      </c>
      <c r="CC145" s="52" t="s">
        <v>115</v>
      </c>
      <c r="CD145" s="52" t="s">
        <v>1367</v>
      </c>
      <c r="CE145" s="52" t="s">
        <v>133</v>
      </c>
      <c r="CF145" s="52" t="s">
        <v>1368</v>
      </c>
      <c r="CG145" s="52" t="s">
        <v>1369</v>
      </c>
      <c r="CH145" s="52" t="s">
        <v>1370</v>
      </c>
      <c r="CI145" s="52" t="s">
        <v>326</v>
      </c>
      <c r="CJ145" s="39"/>
      <c r="CK145" s="39"/>
      <c r="CL145" s="39"/>
    </row>
    <row r="146">
      <c r="A146" s="42" t="s">
        <v>1371</v>
      </c>
      <c r="B146" s="43" t="s">
        <v>1372</v>
      </c>
      <c r="C146" s="44" t="s">
        <v>90</v>
      </c>
      <c r="D146" s="45"/>
      <c r="E146" s="44" t="s">
        <v>121</v>
      </c>
      <c r="F146" s="48">
        <v>7.64</v>
      </c>
      <c r="G146" s="44" t="s">
        <v>100</v>
      </c>
      <c r="H146" s="44" t="s">
        <v>91</v>
      </c>
      <c r="I146" s="61"/>
      <c r="J146" s="72"/>
      <c r="K146" s="72"/>
      <c r="L146" s="72"/>
      <c r="M146" s="72"/>
      <c r="N146" s="44"/>
      <c r="O146" s="44"/>
      <c r="P146" s="44"/>
      <c r="Q146" s="44"/>
      <c r="R146" s="72" t="s">
        <v>1373</v>
      </c>
      <c r="S146" s="48">
        <v>922.0</v>
      </c>
      <c r="T146" s="46">
        <v>20968.0</v>
      </c>
      <c r="U146" s="44">
        <v>34140.9999999958</v>
      </c>
      <c r="V146" s="42" t="s">
        <v>125</v>
      </c>
      <c r="W146" s="44"/>
      <c r="X146" s="44"/>
      <c r="Y146" s="44">
        <v>462.0</v>
      </c>
      <c r="Z146" s="44">
        <v>19605.0</v>
      </c>
      <c r="AA146" s="44"/>
      <c r="AB146" s="42" t="s">
        <v>104</v>
      </c>
      <c r="AC146" s="44"/>
      <c r="AD146" s="44"/>
      <c r="AE146" s="44"/>
      <c r="AF146" s="44"/>
      <c r="AG146" s="44"/>
      <c r="AH146" s="42"/>
      <c r="AI146" s="42"/>
      <c r="AJ146" s="42"/>
      <c r="AK146" s="44"/>
      <c r="AL146" s="44"/>
      <c r="AM146" s="42"/>
      <c r="AN146" s="44"/>
      <c r="AO146" s="44"/>
      <c r="AP146" s="44"/>
      <c r="AQ146" s="44"/>
      <c r="AR146" s="44"/>
      <c r="AS146" s="42" t="s">
        <v>1374</v>
      </c>
      <c r="AT146" s="42"/>
      <c r="AU146" s="42"/>
      <c r="AV146" s="42"/>
      <c r="AW146" s="44"/>
      <c r="AX146" s="44"/>
      <c r="AY146" s="44"/>
      <c r="AZ146" s="44"/>
      <c r="BA146" s="44"/>
      <c r="BB146" s="44"/>
      <c r="BC146" s="44"/>
      <c r="BD146" s="44"/>
      <c r="BE146" s="46">
        <v>251.0</v>
      </c>
      <c r="BF146" s="44" t="s">
        <v>93</v>
      </c>
      <c r="BG146" s="72" t="s">
        <v>1375</v>
      </c>
      <c r="BH146" s="44"/>
      <c r="BI146" s="44"/>
      <c r="BJ146" s="44"/>
      <c r="BK146" s="44"/>
      <c r="BL146" s="49">
        <v>5.0</v>
      </c>
      <c r="BM146" s="44" t="s">
        <v>91</v>
      </c>
      <c r="BN146" s="44" t="s">
        <v>90</v>
      </c>
      <c r="BO146" s="44"/>
      <c r="BP146" s="42">
        <v>2.0</v>
      </c>
      <c r="BQ146" s="42" t="s">
        <v>1376</v>
      </c>
      <c r="BR146" s="44" t="s">
        <v>110</v>
      </c>
      <c r="BS146" s="42" t="s">
        <v>1265</v>
      </c>
      <c r="BT146" s="50" t="s">
        <v>112</v>
      </c>
      <c r="BU146" s="50" t="s">
        <v>111</v>
      </c>
      <c r="BV146" s="50" t="s">
        <v>112</v>
      </c>
      <c r="BW146" s="50" t="s">
        <v>113</v>
      </c>
      <c r="BX146" s="50" t="s">
        <v>111</v>
      </c>
      <c r="BY146" s="42">
        <f t="shared" si="10"/>
        <v>2</v>
      </c>
      <c r="BZ146" s="63" t="s">
        <v>112</v>
      </c>
      <c r="CA146" s="44" t="s">
        <v>112</v>
      </c>
      <c r="CB146" s="44" t="str">
        <f t="shared" si="6"/>
        <v>維持LC</v>
      </c>
      <c r="CC146" s="53"/>
      <c r="CD146" s="52" t="s">
        <v>1377</v>
      </c>
      <c r="CE146" s="52" t="s">
        <v>133</v>
      </c>
      <c r="CF146" s="52" t="s">
        <v>579</v>
      </c>
      <c r="CG146" s="52" t="s">
        <v>134</v>
      </c>
      <c r="CH146" s="53"/>
      <c r="CI146" s="53"/>
      <c r="CJ146" s="53"/>
      <c r="CK146" s="53"/>
      <c r="CL146" s="53"/>
    </row>
    <row r="147">
      <c r="A147" s="42" t="s">
        <v>1378</v>
      </c>
      <c r="B147" s="43" t="s">
        <v>1379</v>
      </c>
      <c r="C147" s="44" t="s">
        <v>91</v>
      </c>
      <c r="D147" s="45"/>
      <c r="E147" s="44" t="s">
        <v>91</v>
      </c>
      <c r="F147" s="46">
        <v>6.1</v>
      </c>
      <c r="G147" s="44" t="s">
        <v>100</v>
      </c>
      <c r="H147" s="44" t="s">
        <v>91</v>
      </c>
      <c r="I147" s="61"/>
      <c r="J147" s="44"/>
      <c r="K147" s="44"/>
      <c r="L147" s="44" t="s">
        <v>91</v>
      </c>
      <c r="M147" s="44" t="s">
        <v>90</v>
      </c>
      <c r="N147" s="44"/>
      <c r="O147" s="72" t="s">
        <v>1380</v>
      </c>
      <c r="P147" s="44" t="s">
        <v>90</v>
      </c>
      <c r="Q147" s="44" t="s">
        <v>91</v>
      </c>
      <c r="R147" s="72" t="s">
        <v>1381</v>
      </c>
      <c r="S147" s="48">
        <v>139.0</v>
      </c>
      <c r="T147" s="46">
        <v>10799.0</v>
      </c>
      <c r="U147" s="44">
        <v>4476.99999999991</v>
      </c>
      <c r="V147" s="42" t="s">
        <v>125</v>
      </c>
      <c r="W147" s="44"/>
      <c r="X147" s="42" t="s">
        <v>1382</v>
      </c>
      <c r="Y147" s="44">
        <v>111.0</v>
      </c>
      <c r="Z147" s="44">
        <v>3644.0</v>
      </c>
      <c r="AA147" s="44"/>
      <c r="AB147" s="42" t="s">
        <v>104</v>
      </c>
      <c r="AC147" s="44"/>
      <c r="AD147" s="44"/>
      <c r="AE147" s="44"/>
      <c r="AF147" s="44"/>
      <c r="AG147" s="44"/>
      <c r="AH147" s="44"/>
      <c r="AI147" s="44"/>
      <c r="AJ147" s="44"/>
      <c r="AK147" s="44"/>
      <c r="AL147" s="44"/>
      <c r="AM147" s="44"/>
      <c r="AN147" s="44"/>
      <c r="AO147" s="44"/>
      <c r="AP147" s="44"/>
      <c r="AQ147" s="44"/>
      <c r="AR147" s="44" t="s">
        <v>90</v>
      </c>
      <c r="AS147" s="42" t="s">
        <v>1383</v>
      </c>
      <c r="AT147" s="42"/>
      <c r="AU147" s="42"/>
      <c r="AV147" s="42"/>
      <c r="AW147" s="44"/>
      <c r="AX147" s="44"/>
      <c r="AY147" s="44"/>
      <c r="AZ147" s="44"/>
      <c r="BA147" s="44"/>
      <c r="BB147" s="44"/>
      <c r="BC147" s="73">
        <v>316.0</v>
      </c>
      <c r="BD147" s="73">
        <v>448.0</v>
      </c>
      <c r="BE147" s="73">
        <v>176.0</v>
      </c>
      <c r="BF147" s="44" t="s">
        <v>92</v>
      </c>
      <c r="BG147" s="72" t="s">
        <v>1384</v>
      </c>
      <c r="BH147" s="44"/>
      <c r="BI147" s="44"/>
      <c r="BJ147" s="44"/>
      <c r="BK147" s="44"/>
      <c r="BL147" s="49">
        <v>5.0</v>
      </c>
      <c r="BM147" s="44" t="s">
        <v>90</v>
      </c>
      <c r="BN147" s="44" t="s">
        <v>91</v>
      </c>
      <c r="BO147" s="44" t="s">
        <v>94</v>
      </c>
      <c r="BP147" s="44"/>
      <c r="BQ147" s="42" t="s">
        <v>1385</v>
      </c>
      <c r="BR147" s="44" t="s">
        <v>110</v>
      </c>
      <c r="BS147" s="42" t="s">
        <v>1265</v>
      </c>
      <c r="BT147" s="50" t="s">
        <v>111</v>
      </c>
      <c r="BU147" s="50" t="s">
        <v>111</v>
      </c>
      <c r="BV147" s="50" t="s">
        <v>153</v>
      </c>
      <c r="BW147" s="50" t="s">
        <v>154</v>
      </c>
      <c r="BX147" s="50" t="s">
        <v>111</v>
      </c>
      <c r="BY147" s="42" t="str">
        <f t="shared" si="10"/>
        <v/>
      </c>
      <c r="BZ147" s="51" t="s">
        <v>285</v>
      </c>
      <c r="CA147" s="44" t="s">
        <v>285</v>
      </c>
      <c r="CB147" s="44" t="str">
        <f t="shared" si="6"/>
        <v>維持EN</v>
      </c>
      <c r="CC147" s="52" t="s">
        <v>93</v>
      </c>
      <c r="CD147" s="52" t="s">
        <v>1386</v>
      </c>
      <c r="CE147" s="52" t="s">
        <v>133</v>
      </c>
      <c r="CF147" s="52" t="s">
        <v>1387</v>
      </c>
      <c r="CG147" s="52" t="s">
        <v>1388</v>
      </c>
      <c r="CH147" s="52" t="s">
        <v>1389</v>
      </c>
      <c r="CI147" s="52" t="s">
        <v>118</v>
      </c>
      <c r="CJ147" s="52" t="s">
        <v>1390</v>
      </c>
      <c r="CK147" s="52" t="s">
        <v>1391</v>
      </c>
      <c r="CL147" s="53"/>
    </row>
    <row r="148">
      <c r="A148" s="42" t="s">
        <v>1392</v>
      </c>
      <c r="B148" s="43" t="s">
        <v>1393</v>
      </c>
      <c r="C148" s="44" t="s">
        <v>91</v>
      </c>
      <c r="D148" s="45"/>
      <c r="E148" s="44" t="s">
        <v>91</v>
      </c>
      <c r="F148" s="46">
        <v>3.7</v>
      </c>
      <c r="G148" s="44" t="s">
        <v>100</v>
      </c>
      <c r="H148" s="44" t="s">
        <v>91</v>
      </c>
      <c r="I148" s="61"/>
      <c r="J148" s="72"/>
      <c r="K148" s="72"/>
      <c r="L148" s="72"/>
      <c r="M148" s="72"/>
      <c r="N148" s="44"/>
      <c r="O148" s="44" t="s">
        <v>91</v>
      </c>
      <c r="P148" s="72" t="s">
        <v>91</v>
      </c>
      <c r="Q148" s="44"/>
      <c r="R148" s="42" t="s">
        <v>1394</v>
      </c>
      <c r="S148" s="48">
        <v>2152.0</v>
      </c>
      <c r="T148" s="46">
        <v>17736.0</v>
      </c>
      <c r="U148" s="44">
        <v>24124.9999999933</v>
      </c>
      <c r="V148" s="42" t="s">
        <v>125</v>
      </c>
      <c r="W148" s="44"/>
      <c r="X148" s="44"/>
      <c r="Y148" s="44">
        <v>838.0</v>
      </c>
      <c r="Z148" s="44">
        <v>16866.0</v>
      </c>
      <c r="AA148" s="44"/>
      <c r="AB148" s="42" t="s">
        <v>104</v>
      </c>
      <c r="AC148" s="44"/>
      <c r="AD148" s="44"/>
      <c r="AE148" s="44"/>
      <c r="AF148" s="44"/>
      <c r="AG148" s="44"/>
      <c r="AH148" s="42"/>
      <c r="AI148" s="42"/>
      <c r="AJ148" s="42"/>
      <c r="AK148" s="44"/>
      <c r="AL148" s="44"/>
      <c r="AM148" s="42"/>
      <c r="AN148" s="44"/>
      <c r="AO148" s="44"/>
      <c r="AP148" s="44"/>
      <c r="AQ148" s="42" t="s">
        <v>91</v>
      </c>
      <c r="AR148" s="44"/>
      <c r="AS148" s="42" t="s">
        <v>1395</v>
      </c>
      <c r="AT148" s="42"/>
      <c r="AU148" s="42"/>
      <c r="AV148" s="42"/>
      <c r="AW148" s="44"/>
      <c r="AX148" s="44"/>
      <c r="AY148" s="44"/>
      <c r="AZ148" s="44"/>
      <c r="BA148" s="44"/>
      <c r="BB148" s="44"/>
      <c r="BC148" s="44"/>
      <c r="BD148" s="44"/>
      <c r="BE148" s="46">
        <v>10001.0</v>
      </c>
      <c r="BF148" s="44" t="s">
        <v>93</v>
      </c>
      <c r="BG148" s="44" t="s">
        <v>1396</v>
      </c>
      <c r="BH148" s="44"/>
      <c r="BI148" s="44"/>
      <c r="BJ148" s="44"/>
      <c r="BK148" s="44"/>
      <c r="BL148" s="49">
        <v>5.0</v>
      </c>
      <c r="BM148" s="44" t="s">
        <v>90</v>
      </c>
      <c r="BN148" s="44" t="s">
        <v>91</v>
      </c>
      <c r="BO148" s="44" t="s">
        <v>94</v>
      </c>
      <c r="BP148" s="44"/>
      <c r="BQ148" s="44" t="s">
        <v>1397</v>
      </c>
      <c r="BR148" s="44" t="s">
        <v>110</v>
      </c>
      <c r="BS148" s="42" t="s">
        <v>1265</v>
      </c>
      <c r="BT148" s="50" t="s">
        <v>111</v>
      </c>
      <c r="BU148" s="50" t="s">
        <v>111</v>
      </c>
      <c r="BV148" s="50" t="s">
        <v>112</v>
      </c>
      <c r="BW148" s="50" t="s">
        <v>112</v>
      </c>
      <c r="BX148" s="50" t="s">
        <v>111</v>
      </c>
      <c r="BY148" s="42" t="str">
        <f t="shared" si="10"/>
        <v/>
      </c>
      <c r="BZ148" s="51" t="s">
        <v>112</v>
      </c>
      <c r="CA148" s="44" t="s">
        <v>112</v>
      </c>
      <c r="CB148" s="44" t="str">
        <f t="shared" si="6"/>
        <v>維持LC</v>
      </c>
      <c r="CC148" s="53"/>
      <c r="CD148" s="52" t="s">
        <v>1398</v>
      </c>
      <c r="CE148" s="52" t="s">
        <v>133</v>
      </c>
      <c r="CF148" s="52" t="s">
        <v>579</v>
      </c>
      <c r="CG148" s="52" t="s">
        <v>118</v>
      </c>
      <c r="CH148" s="39"/>
      <c r="CI148" s="53"/>
      <c r="CJ148" s="53"/>
      <c r="CK148" s="53"/>
      <c r="CL148" s="53"/>
    </row>
    <row r="149">
      <c r="A149" s="42" t="s">
        <v>1399</v>
      </c>
      <c r="B149" s="43" t="s">
        <v>1400</v>
      </c>
      <c r="C149" s="44" t="s">
        <v>91</v>
      </c>
      <c r="D149" s="45"/>
      <c r="E149" s="44" t="s">
        <v>91</v>
      </c>
      <c r="F149" s="46">
        <v>3.7</v>
      </c>
      <c r="G149" s="44" t="s">
        <v>100</v>
      </c>
      <c r="H149" s="44" t="s">
        <v>91</v>
      </c>
      <c r="I149" s="61"/>
      <c r="J149" s="72"/>
      <c r="K149" s="72"/>
      <c r="L149" s="72"/>
      <c r="M149" s="72"/>
      <c r="N149" s="44"/>
      <c r="O149" s="72" t="s">
        <v>1401</v>
      </c>
      <c r="P149" s="44" t="s">
        <v>91</v>
      </c>
      <c r="Q149" s="44"/>
      <c r="R149" s="42" t="s">
        <v>1402</v>
      </c>
      <c r="S149" s="48">
        <v>2083.0</v>
      </c>
      <c r="T149" s="46">
        <v>20155.0</v>
      </c>
      <c r="U149" s="44">
        <v>31560.9999999948</v>
      </c>
      <c r="V149" s="42" t="s">
        <v>125</v>
      </c>
      <c r="W149" s="44"/>
      <c r="X149" s="44"/>
      <c r="Y149" s="44">
        <v>843.0</v>
      </c>
      <c r="Z149" s="44">
        <v>19637.0</v>
      </c>
      <c r="AA149" s="44"/>
      <c r="AB149" s="42" t="s">
        <v>104</v>
      </c>
      <c r="AC149" s="44"/>
      <c r="AD149" s="44"/>
      <c r="AE149" s="44"/>
      <c r="AF149" s="44"/>
      <c r="AG149" s="44"/>
      <c r="AH149" s="42"/>
      <c r="AI149" s="42"/>
      <c r="AJ149" s="42"/>
      <c r="AK149" s="44"/>
      <c r="AL149" s="44"/>
      <c r="AM149" s="42"/>
      <c r="AN149" s="44"/>
      <c r="AO149" s="44"/>
      <c r="AP149" s="44"/>
      <c r="AQ149" s="44" t="s">
        <v>91</v>
      </c>
      <c r="AR149" s="44"/>
      <c r="AS149" s="42" t="s">
        <v>1395</v>
      </c>
      <c r="AT149" s="42"/>
      <c r="AU149" s="42"/>
      <c r="AV149" s="42"/>
      <c r="AW149" s="44"/>
      <c r="AX149" s="44"/>
      <c r="AY149" s="44"/>
      <c r="AZ149" s="44"/>
      <c r="BA149" s="44"/>
      <c r="BB149" s="44"/>
      <c r="BC149" s="44"/>
      <c r="BD149" s="44"/>
      <c r="BE149" s="46" t="s">
        <v>1333</v>
      </c>
      <c r="BF149" s="44" t="s">
        <v>93</v>
      </c>
      <c r="BG149" s="44" t="s">
        <v>1403</v>
      </c>
      <c r="BH149" s="44"/>
      <c r="BI149" s="44"/>
      <c r="BJ149" s="44"/>
      <c r="BK149" s="44"/>
      <c r="BL149" s="49">
        <v>5.0</v>
      </c>
      <c r="BM149" s="44" t="s">
        <v>90</v>
      </c>
      <c r="BN149" s="44" t="s">
        <v>91</v>
      </c>
      <c r="BO149" s="44" t="s">
        <v>94</v>
      </c>
      <c r="BP149" s="44"/>
      <c r="BQ149" s="44" t="s">
        <v>1397</v>
      </c>
      <c r="BR149" s="44" t="s">
        <v>110</v>
      </c>
      <c r="BS149" s="42" t="s">
        <v>1265</v>
      </c>
      <c r="BT149" s="50" t="s">
        <v>111</v>
      </c>
      <c r="BU149" s="50" t="s">
        <v>111</v>
      </c>
      <c r="BV149" s="50" t="s">
        <v>112</v>
      </c>
      <c r="BW149" s="50" t="s">
        <v>112</v>
      </c>
      <c r="BX149" s="50" t="s">
        <v>111</v>
      </c>
      <c r="BY149" s="42" t="str">
        <f t="shared" si="10"/>
        <v/>
      </c>
      <c r="BZ149" s="51" t="s">
        <v>112</v>
      </c>
      <c r="CA149" s="44" t="s">
        <v>112</v>
      </c>
      <c r="CB149" s="44" t="str">
        <f t="shared" si="6"/>
        <v>維持LC</v>
      </c>
      <c r="CC149" s="53"/>
      <c r="CD149" s="52" t="s">
        <v>1404</v>
      </c>
      <c r="CE149" s="52" t="s">
        <v>133</v>
      </c>
      <c r="CF149" s="52" t="s">
        <v>579</v>
      </c>
      <c r="CG149" s="52" t="s">
        <v>334</v>
      </c>
      <c r="CH149" s="52" t="s">
        <v>326</v>
      </c>
      <c r="CI149" s="52" t="s">
        <v>118</v>
      </c>
      <c r="CJ149" s="39"/>
      <c r="CK149" s="39"/>
      <c r="CL149" s="39"/>
    </row>
    <row r="150">
      <c r="A150" s="42" t="s">
        <v>1405</v>
      </c>
      <c r="B150" s="43" t="s">
        <v>1406</v>
      </c>
      <c r="C150" s="44" t="s">
        <v>91</v>
      </c>
      <c r="D150" s="45"/>
      <c r="E150" s="44" t="s">
        <v>91</v>
      </c>
      <c r="F150" s="46">
        <v>5.0</v>
      </c>
      <c r="G150" s="44" t="s">
        <v>100</v>
      </c>
      <c r="H150" s="44" t="s">
        <v>91</v>
      </c>
      <c r="I150" s="61"/>
      <c r="J150" s="44"/>
      <c r="K150" s="44"/>
      <c r="L150" s="44"/>
      <c r="M150" s="44"/>
      <c r="N150" s="44"/>
      <c r="O150" s="72" t="s">
        <v>1407</v>
      </c>
      <c r="P150" s="44"/>
      <c r="Q150" s="44" t="s">
        <v>91</v>
      </c>
      <c r="R150" s="72" t="s">
        <v>1408</v>
      </c>
      <c r="S150" s="48">
        <v>29.0</v>
      </c>
      <c r="T150" s="48">
        <v>40.0</v>
      </c>
      <c r="U150" s="46"/>
      <c r="V150" s="42" t="s">
        <v>1409</v>
      </c>
      <c r="W150" s="44"/>
      <c r="X150" s="44"/>
      <c r="Y150" s="44"/>
      <c r="Z150" s="44"/>
      <c r="AA150" s="44"/>
      <c r="AB150" s="42"/>
      <c r="AC150" s="44"/>
      <c r="AD150" s="44"/>
      <c r="AE150" s="44"/>
      <c r="AF150" s="44"/>
      <c r="AG150" s="44"/>
      <c r="AH150" s="44"/>
      <c r="AI150" s="44"/>
      <c r="AJ150" s="44"/>
      <c r="AK150" s="44"/>
      <c r="AL150" s="44"/>
      <c r="AM150" s="44"/>
      <c r="AN150" s="44"/>
      <c r="AO150" s="44"/>
      <c r="AP150" s="44"/>
      <c r="AQ150" s="44" t="s">
        <v>91</v>
      </c>
      <c r="AR150" s="44"/>
      <c r="AS150" s="42" t="s">
        <v>1410</v>
      </c>
      <c r="AT150" s="42"/>
      <c r="AU150" s="42"/>
      <c r="AV150" s="42"/>
      <c r="AW150" s="44"/>
      <c r="AX150" s="44"/>
      <c r="AY150" s="44"/>
      <c r="AZ150" s="44"/>
      <c r="BA150" s="44"/>
      <c r="BB150" s="44"/>
      <c r="BC150" s="46">
        <v>1750.0</v>
      </c>
      <c r="BD150" s="46">
        <v>2500.0</v>
      </c>
      <c r="BE150" s="46">
        <v>1000.0</v>
      </c>
      <c r="BF150" s="44" t="s">
        <v>92</v>
      </c>
      <c r="BG150" s="44" t="s">
        <v>1411</v>
      </c>
      <c r="BH150" s="44"/>
      <c r="BI150" s="44"/>
      <c r="BJ150" s="44"/>
      <c r="BK150" s="44"/>
      <c r="BL150" s="49">
        <v>4.0</v>
      </c>
      <c r="BM150" s="44" t="s">
        <v>90</v>
      </c>
      <c r="BN150" s="44" t="s">
        <v>91</v>
      </c>
      <c r="BO150" s="44" t="s">
        <v>94</v>
      </c>
      <c r="BP150" s="44"/>
      <c r="BQ150" s="44" t="s">
        <v>1412</v>
      </c>
      <c r="BR150" s="44" t="s">
        <v>110</v>
      </c>
      <c r="BS150" s="42" t="s">
        <v>1265</v>
      </c>
      <c r="BT150" s="50" t="s">
        <v>111</v>
      </c>
      <c r="BU150" s="50" t="s">
        <v>111</v>
      </c>
      <c r="BV150" s="50" t="s">
        <v>112</v>
      </c>
      <c r="BW150" s="50" t="s">
        <v>385</v>
      </c>
      <c r="BX150" s="50" t="s">
        <v>111</v>
      </c>
      <c r="BY150" s="42" t="str">
        <f t="shared" si="10"/>
        <v/>
      </c>
      <c r="BZ150" s="51" t="s">
        <v>193</v>
      </c>
      <c r="CA150" s="44" t="s">
        <v>193</v>
      </c>
      <c r="CB150" s="44" t="str">
        <f t="shared" si="6"/>
        <v>維持NT</v>
      </c>
      <c r="CC150" s="52" t="s">
        <v>115</v>
      </c>
      <c r="CD150" s="52" t="s">
        <v>1413</v>
      </c>
      <c r="CE150" s="52" t="s">
        <v>118</v>
      </c>
      <c r="CF150" s="52" t="s">
        <v>1414</v>
      </c>
      <c r="CG150" s="53"/>
      <c r="CH150" s="53"/>
      <c r="CI150" s="53"/>
      <c r="CJ150" s="53"/>
      <c r="CK150" s="53"/>
      <c r="CL150" s="53"/>
    </row>
    <row r="151">
      <c r="A151" s="42" t="s">
        <v>1415</v>
      </c>
      <c r="B151" s="43" t="s">
        <v>1416</v>
      </c>
      <c r="C151" s="44" t="s">
        <v>90</v>
      </c>
      <c r="D151" s="45"/>
      <c r="E151" s="44" t="s">
        <v>121</v>
      </c>
      <c r="F151" s="48">
        <v>2.19</v>
      </c>
      <c r="G151" s="42" t="s">
        <v>100</v>
      </c>
      <c r="H151" s="44"/>
      <c r="I151" s="61"/>
      <c r="J151" s="44"/>
      <c r="K151" s="44"/>
      <c r="L151" s="44"/>
      <c r="M151" s="44"/>
      <c r="N151" s="44"/>
      <c r="O151" s="44" t="s">
        <v>91</v>
      </c>
      <c r="P151" s="44"/>
      <c r="Q151" s="44"/>
      <c r="R151" s="42" t="s">
        <v>1417</v>
      </c>
      <c r="S151" s="48">
        <v>34.0</v>
      </c>
      <c r="T151" s="46">
        <v>13369.0</v>
      </c>
      <c r="U151" s="46"/>
      <c r="V151" s="42" t="s">
        <v>199</v>
      </c>
      <c r="W151" s="44"/>
      <c r="X151" s="44"/>
      <c r="Y151" s="44">
        <v>7.0</v>
      </c>
      <c r="Z151" s="44"/>
      <c r="AA151" s="44"/>
      <c r="AB151" s="42" t="s">
        <v>340</v>
      </c>
      <c r="AC151" s="44"/>
      <c r="AD151" s="44"/>
      <c r="AE151" s="44"/>
      <c r="AF151" s="44"/>
      <c r="AG151" s="44"/>
      <c r="AH151" s="44"/>
      <c r="AI151" s="44"/>
      <c r="AJ151" s="44"/>
      <c r="AK151" s="44"/>
      <c r="AL151" s="44"/>
      <c r="AM151" s="44"/>
      <c r="AN151" s="44"/>
      <c r="AO151" s="44"/>
      <c r="AP151" s="44"/>
      <c r="AQ151" s="44" t="s">
        <v>91</v>
      </c>
      <c r="AR151" s="44"/>
      <c r="AS151" s="42" t="s">
        <v>1418</v>
      </c>
      <c r="AT151" s="42"/>
      <c r="AU151" s="44"/>
      <c r="AV151" s="44"/>
      <c r="AW151" s="44"/>
      <c r="AX151" s="44"/>
      <c r="AY151" s="44"/>
      <c r="AZ151" s="44"/>
      <c r="BA151" s="44"/>
      <c r="BB151" s="44"/>
      <c r="BC151" s="44"/>
      <c r="BD151" s="44"/>
      <c r="BE151" s="46">
        <v>251.0</v>
      </c>
      <c r="BF151" s="44" t="s">
        <v>93</v>
      </c>
      <c r="BG151" s="44" t="s">
        <v>1419</v>
      </c>
      <c r="BH151" s="44"/>
      <c r="BI151" s="44"/>
      <c r="BJ151" s="44"/>
      <c r="BK151" s="44"/>
      <c r="BL151" s="49">
        <v>5.0</v>
      </c>
      <c r="BM151" s="44" t="s">
        <v>92</v>
      </c>
      <c r="BN151" s="44" t="s">
        <v>90</v>
      </c>
      <c r="BO151" s="44"/>
      <c r="BP151" s="44">
        <v>1.0</v>
      </c>
      <c r="BQ151" s="44" t="s">
        <v>1420</v>
      </c>
      <c r="BR151" s="44" t="s">
        <v>110</v>
      </c>
      <c r="BS151" s="42" t="s">
        <v>1265</v>
      </c>
      <c r="BT151" s="50" t="s">
        <v>111</v>
      </c>
      <c r="BU151" s="50" t="s">
        <v>111</v>
      </c>
      <c r="BV151" s="50" t="s">
        <v>111</v>
      </c>
      <c r="BW151" s="50" t="s">
        <v>113</v>
      </c>
      <c r="BX151" s="50" t="s">
        <v>111</v>
      </c>
      <c r="BY151" s="42">
        <f t="shared" si="10"/>
        <v>1</v>
      </c>
      <c r="BZ151" s="51" t="s">
        <v>193</v>
      </c>
      <c r="CA151" s="44" t="s">
        <v>112</v>
      </c>
      <c r="CB151" s="44" t="str">
        <f t="shared" si="6"/>
        <v>LC-&gt;NT</v>
      </c>
      <c r="CC151" s="52" t="s">
        <v>750</v>
      </c>
      <c r="CD151" s="52" t="s">
        <v>1421</v>
      </c>
      <c r="CE151" s="52" t="s">
        <v>1414</v>
      </c>
      <c r="CF151" s="53"/>
      <c r="CG151" s="53"/>
      <c r="CH151" s="53"/>
      <c r="CI151" s="53"/>
      <c r="CJ151" s="53"/>
      <c r="CK151" s="53"/>
      <c r="CL151" s="53"/>
    </row>
    <row r="152">
      <c r="A152" s="42" t="s">
        <v>1422</v>
      </c>
      <c r="B152" s="43" t="s">
        <v>1423</v>
      </c>
      <c r="C152" s="44" t="s">
        <v>90</v>
      </c>
      <c r="D152" s="45"/>
      <c r="E152" s="44" t="s">
        <v>91</v>
      </c>
      <c r="F152" s="46">
        <v>5.7</v>
      </c>
      <c r="G152" s="44" t="s">
        <v>100</v>
      </c>
      <c r="H152" s="44" t="s">
        <v>91</v>
      </c>
      <c r="I152" s="61"/>
      <c r="J152" s="44"/>
      <c r="K152" s="44"/>
      <c r="L152" s="44"/>
      <c r="M152" s="44"/>
      <c r="N152" s="44"/>
      <c r="O152" s="72" t="s">
        <v>1424</v>
      </c>
      <c r="P152" s="44" t="s">
        <v>91</v>
      </c>
      <c r="Q152" s="44" t="s">
        <v>91</v>
      </c>
      <c r="R152" s="42" t="s">
        <v>1425</v>
      </c>
      <c r="S152" s="48">
        <v>116.0</v>
      </c>
      <c r="T152" s="46">
        <v>9562.0</v>
      </c>
      <c r="U152" s="46">
        <v>16744.0</v>
      </c>
      <c r="V152" s="42" t="s">
        <v>494</v>
      </c>
      <c r="W152" s="44"/>
      <c r="X152" s="44" t="s">
        <v>1426</v>
      </c>
      <c r="Y152" s="44">
        <v>33.0</v>
      </c>
      <c r="Z152" s="44">
        <v>1168.0</v>
      </c>
      <c r="AA152" s="44"/>
      <c r="AB152" s="42" t="s">
        <v>104</v>
      </c>
      <c r="AC152" s="44"/>
      <c r="AD152" s="44"/>
      <c r="AE152" s="44"/>
      <c r="AF152" s="44"/>
      <c r="AG152" s="44"/>
      <c r="AH152" s="44"/>
      <c r="AI152" s="44"/>
      <c r="AJ152" s="44"/>
      <c r="AK152" s="42" t="s">
        <v>90</v>
      </c>
      <c r="AL152" s="44" t="s">
        <v>91</v>
      </c>
      <c r="AM152" s="44" t="s">
        <v>1427</v>
      </c>
      <c r="AN152" s="44"/>
      <c r="AO152" s="44"/>
      <c r="AP152" s="44"/>
      <c r="AQ152" s="44"/>
      <c r="AR152" s="42" t="s">
        <v>91</v>
      </c>
      <c r="AS152" s="42" t="s">
        <v>1428</v>
      </c>
      <c r="AT152" s="42"/>
      <c r="AU152" s="44"/>
      <c r="AV152" s="44"/>
      <c r="AW152" s="44"/>
      <c r="AX152" s="44"/>
      <c r="AY152" s="44"/>
      <c r="AZ152" s="44"/>
      <c r="BA152" s="44"/>
      <c r="BB152" s="44"/>
      <c r="BC152" s="46">
        <v>600.0</v>
      </c>
      <c r="BD152" s="46">
        <v>938.0</v>
      </c>
      <c r="BE152" s="46">
        <v>500.0</v>
      </c>
      <c r="BF152" s="44" t="s">
        <v>92</v>
      </c>
      <c r="BG152" s="44" t="s">
        <v>1429</v>
      </c>
      <c r="BH152" s="44"/>
      <c r="BI152" s="44"/>
      <c r="BJ152" s="44"/>
      <c r="BK152" s="44"/>
      <c r="BL152" s="49">
        <v>5.0</v>
      </c>
      <c r="BM152" s="44" t="s">
        <v>90</v>
      </c>
      <c r="BN152" s="44" t="s">
        <v>90</v>
      </c>
      <c r="BO152" s="44"/>
      <c r="BP152" s="44"/>
      <c r="BQ152" s="42" t="s">
        <v>1430</v>
      </c>
      <c r="BR152" s="44" t="s">
        <v>110</v>
      </c>
      <c r="BS152" s="42" t="s">
        <v>1265</v>
      </c>
      <c r="BT152" s="50" t="s">
        <v>111</v>
      </c>
      <c r="BU152" s="50" t="s">
        <v>470</v>
      </c>
      <c r="BV152" s="50" t="s">
        <v>153</v>
      </c>
      <c r="BW152" s="50" t="s">
        <v>113</v>
      </c>
      <c r="BX152" s="50" t="s">
        <v>111</v>
      </c>
      <c r="BY152" s="42" t="str">
        <f t="shared" si="10"/>
        <v/>
      </c>
      <c r="BZ152" s="51" t="s">
        <v>114</v>
      </c>
      <c r="CA152" s="44" t="s">
        <v>285</v>
      </c>
      <c r="CB152" s="44" t="str">
        <f t="shared" si="6"/>
        <v>EN-&gt;VU</v>
      </c>
      <c r="CC152" s="52" t="s">
        <v>1431</v>
      </c>
      <c r="CD152" s="52" t="s">
        <v>1432</v>
      </c>
      <c r="CE152" s="52" t="s">
        <v>1433</v>
      </c>
      <c r="CF152" s="52" t="s">
        <v>118</v>
      </c>
      <c r="CG152" s="52" t="s">
        <v>1434</v>
      </c>
      <c r="CH152" s="52" t="s">
        <v>1435</v>
      </c>
      <c r="CI152" s="53"/>
      <c r="CJ152" s="53"/>
      <c r="CK152" s="53"/>
      <c r="CL152" s="53"/>
    </row>
    <row r="153">
      <c r="A153" s="42" t="s">
        <v>1436</v>
      </c>
      <c r="B153" s="43" t="s">
        <v>1437</v>
      </c>
      <c r="C153" s="44" t="s">
        <v>91</v>
      </c>
      <c r="D153" s="43" t="s">
        <v>1438</v>
      </c>
      <c r="E153" s="44" t="s">
        <v>91</v>
      </c>
      <c r="F153" s="48">
        <v>2.57</v>
      </c>
      <c r="G153" s="42" t="s">
        <v>100</v>
      </c>
      <c r="H153" s="44"/>
      <c r="I153" s="61" t="s">
        <v>122</v>
      </c>
      <c r="J153" s="73">
        <v>11.0</v>
      </c>
      <c r="K153" s="44" t="s">
        <v>100</v>
      </c>
      <c r="L153" s="72" t="s">
        <v>91</v>
      </c>
      <c r="M153" s="72" t="s">
        <v>91</v>
      </c>
      <c r="N153" s="44"/>
      <c r="O153" s="44" t="s">
        <v>90</v>
      </c>
      <c r="P153" s="44"/>
      <c r="Q153" s="44" t="s">
        <v>91</v>
      </c>
      <c r="R153" s="42" t="s">
        <v>1439</v>
      </c>
      <c r="S153" s="48">
        <v>1097.0</v>
      </c>
      <c r="T153" s="46">
        <v>15901.0</v>
      </c>
      <c r="U153" s="44">
        <v>17294.9999999961</v>
      </c>
      <c r="V153" s="42" t="s">
        <v>125</v>
      </c>
      <c r="W153" s="44"/>
      <c r="X153" s="44"/>
      <c r="Y153" s="44">
        <v>394.0</v>
      </c>
      <c r="Z153" s="44">
        <v>13121.0</v>
      </c>
      <c r="AA153" s="44"/>
      <c r="AB153" s="42" t="s">
        <v>104</v>
      </c>
      <c r="AC153" s="44"/>
      <c r="AD153" s="44"/>
      <c r="AE153" s="44"/>
      <c r="AF153" s="44"/>
      <c r="AG153" s="44"/>
      <c r="AH153" s="42"/>
      <c r="AI153" s="42"/>
      <c r="AJ153" s="42"/>
      <c r="AK153" s="42" t="s">
        <v>90</v>
      </c>
      <c r="AL153" s="42" t="s">
        <v>91</v>
      </c>
      <c r="AM153" s="42" t="s">
        <v>1440</v>
      </c>
      <c r="AN153" s="44"/>
      <c r="AO153" s="44"/>
      <c r="AP153" s="44"/>
      <c r="AQ153" s="44"/>
      <c r="AR153" s="44"/>
      <c r="AS153" s="42" t="s">
        <v>1441</v>
      </c>
      <c r="AT153" s="42"/>
      <c r="AU153" s="42"/>
      <c r="AV153" s="42"/>
      <c r="AW153" s="44"/>
      <c r="AX153" s="44"/>
      <c r="AY153" s="44"/>
      <c r="AZ153" s="44"/>
      <c r="BA153" s="44"/>
      <c r="BB153" s="44"/>
      <c r="BC153" s="44"/>
      <c r="BD153" s="44"/>
      <c r="BE153" s="73">
        <v>2501.0</v>
      </c>
      <c r="BF153" s="44" t="s">
        <v>93</v>
      </c>
      <c r="BG153" s="72" t="s">
        <v>1442</v>
      </c>
      <c r="BH153" s="44"/>
      <c r="BI153" s="44"/>
      <c r="BJ153" s="44"/>
      <c r="BK153" s="44"/>
      <c r="BL153" s="49">
        <v>5.0</v>
      </c>
      <c r="BM153" s="44" t="s">
        <v>90</v>
      </c>
      <c r="BN153" s="44" t="s">
        <v>91</v>
      </c>
      <c r="BO153" s="44" t="s">
        <v>94</v>
      </c>
      <c r="BP153" s="44"/>
      <c r="BQ153" s="42" t="s">
        <v>1443</v>
      </c>
      <c r="BR153" s="44" t="s">
        <v>110</v>
      </c>
      <c r="BS153" s="42" t="s">
        <v>1265</v>
      </c>
      <c r="BT153" s="50" t="s">
        <v>112</v>
      </c>
      <c r="BU153" s="50" t="s">
        <v>470</v>
      </c>
      <c r="BV153" s="50" t="s">
        <v>112</v>
      </c>
      <c r="BW153" s="50" t="s">
        <v>112</v>
      </c>
      <c r="BX153" s="50" t="s">
        <v>111</v>
      </c>
      <c r="BY153" s="42" t="str">
        <f t="shared" si="10"/>
        <v/>
      </c>
      <c r="BZ153" s="51" t="s">
        <v>193</v>
      </c>
      <c r="CA153" s="44" t="s">
        <v>114</v>
      </c>
      <c r="CB153" s="44" t="str">
        <f t="shared" si="6"/>
        <v>VU-&gt;NT</v>
      </c>
      <c r="CC153" s="52" t="s">
        <v>471</v>
      </c>
      <c r="CD153" s="52" t="s">
        <v>1444</v>
      </c>
      <c r="CE153" s="52" t="s">
        <v>133</v>
      </c>
      <c r="CF153" s="52" t="s">
        <v>1414</v>
      </c>
      <c r="CG153" s="52" t="s">
        <v>227</v>
      </c>
      <c r="CH153" s="53"/>
      <c r="CI153" s="53"/>
      <c r="CJ153" s="53"/>
      <c r="CK153" s="53"/>
      <c r="CL153" s="53"/>
    </row>
    <row r="154">
      <c r="A154" s="42" t="s">
        <v>1445</v>
      </c>
      <c r="B154" s="43" t="s">
        <v>1446</v>
      </c>
      <c r="C154" s="44" t="s">
        <v>90</v>
      </c>
      <c r="D154" s="45"/>
      <c r="E154" s="44" t="s">
        <v>91</v>
      </c>
      <c r="F154" s="46">
        <v>9.6</v>
      </c>
      <c r="G154" s="44" t="s">
        <v>100</v>
      </c>
      <c r="H154" s="44" t="s">
        <v>91</v>
      </c>
      <c r="I154" s="61"/>
      <c r="J154" s="44"/>
      <c r="K154" s="44"/>
      <c r="L154" s="44"/>
      <c r="M154" s="44"/>
      <c r="N154" s="44"/>
      <c r="O154" s="72" t="s">
        <v>101</v>
      </c>
      <c r="P154" s="44" t="s">
        <v>91</v>
      </c>
      <c r="Q154" s="44" t="s">
        <v>91</v>
      </c>
      <c r="R154" s="42" t="s">
        <v>1447</v>
      </c>
      <c r="S154" s="46">
        <v>288.0</v>
      </c>
      <c r="T154" s="46">
        <v>12218.0</v>
      </c>
      <c r="U154" s="44">
        <v>14429.9999999982</v>
      </c>
      <c r="V154" s="42" t="s">
        <v>125</v>
      </c>
      <c r="W154" s="44"/>
      <c r="X154" s="44"/>
      <c r="Y154" s="44">
        <v>114.0</v>
      </c>
      <c r="Z154" s="44">
        <v>8393.0</v>
      </c>
      <c r="AA154" s="44"/>
      <c r="AB154" s="42" t="s">
        <v>104</v>
      </c>
      <c r="AC154" s="44"/>
      <c r="AD154" s="44"/>
      <c r="AE154" s="44"/>
      <c r="AF154" s="44"/>
      <c r="AG154" s="44"/>
      <c r="AH154" s="44"/>
      <c r="AI154" s="44"/>
      <c r="AJ154" s="44"/>
      <c r="AK154" s="44"/>
      <c r="AL154" s="44"/>
      <c r="AM154" s="44"/>
      <c r="AN154" s="44"/>
      <c r="AO154" s="44"/>
      <c r="AP154" s="44"/>
      <c r="AQ154" s="44" t="s">
        <v>91</v>
      </c>
      <c r="AR154" s="44"/>
      <c r="AS154" s="42" t="s">
        <v>1448</v>
      </c>
      <c r="AT154" s="42"/>
      <c r="AU154" s="42"/>
      <c r="AV154" s="42"/>
      <c r="AW154" s="42"/>
      <c r="AX154" s="44"/>
      <c r="AY154" s="44"/>
      <c r="AZ154" s="44"/>
      <c r="BA154" s="44"/>
      <c r="BB154" s="44"/>
      <c r="BC154" s="44"/>
      <c r="BD154" s="44"/>
      <c r="BE154" s="46">
        <v>1001.0</v>
      </c>
      <c r="BF154" s="44" t="s">
        <v>93</v>
      </c>
      <c r="BG154" s="44" t="s">
        <v>1449</v>
      </c>
      <c r="BH154" s="44"/>
      <c r="BI154" s="44"/>
      <c r="BJ154" s="44"/>
      <c r="BK154" s="44"/>
      <c r="BL154" s="49">
        <v>5.0</v>
      </c>
      <c r="BM154" s="44" t="s">
        <v>90</v>
      </c>
      <c r="BN154" s="44" t="s">
        <v>91</v>
      </c>
      <c r="BO154" s="44"/>
      <c r="BP154" s="44"/>
      <c r="BQ154" s="42" t="s">
        <v>1450</v>
      </c>
      <c r="BR154" s="44" t="s">
        <v>110</v>
      </c>
      <c r="BS154" s="42" t="s">
        <v>1265</v>
      </c>
      <c r="BT154" s="50" t="s">
        <v>112</v>
      </c>
      <c r="BU154" s="50" t="s">
        <v>111</v>
      </c>
      <c r="BV154" s="50" t="s">
        <v>111</v>
      </c>
      <c r="BW154" s="50" t="s">
        <v>385</v>
      </c>
      <c r="BX154" s="50" t="s">
        <v>111</v>
      </c>
      <c r="BY154" s="42" t="str">
        <f t="shared" si="10"/>
        <v/>
      </c>
      <c r="BZ154" s="51" t="s">
        <v>193</v>
      </c>
      <c r="CA154" s="44" t="s">
        <v>114</v>
      </c>
      <c r="CB154" s="44" t="str">
        <f t="shared" si="6"/>
        <v>VU-&gt;NT</v>
      </c>
      <c r="CC154" s="52" t="s">
        <v>115</v>
      </c>
      <c r="CD154" s="52" t="s">
        <v>1451</v>
      </c>
      <c r="CE154" s="52" t="s">
        <v>133</v>
      </c>
      <c r="CF154" s="52" t="s">
        <v>118</v>
      </c>
      <c r="CG154" s="53"/>
      <c r="CH154" s="53"/>
      <c r="CI154" s="53"/>
      <c r="CJ154" s="53"/>
      <c r="CK154" s="53"/>
      <c r="CL154" s="53"/>
    </row>
    <row r="155">
      <c r="A155" s="42" t="s">
        <v>1452</v>
      </c>
      <c r="B155" s="43" t="s">
        <v>1453</v>
      </c>
      <c r="C155" s="44" t="s">
        <v>91</v>
      </c>
      <c r="D155" s="45"/>
      <c r="E155" s="44" t="s">
        <v>91</v>
      </c>
      <c r="F155" s="46">
        <v>8.0</v>
      </c>
      <c r="G155" s="44" t="s">
        <v>100</v>
      </c>
      <c r="H155" s="44" t="s">
        <v>91</v>
      </c>
      <c r="I155" s="61"/>
      <c r="J155" s="44"/>
      <c r="K155" s="44"/>
      <c r="L155" s="44"/>
      <c r="M155" s="44"/>
      <c r="N155" s="44"/>
      <c r="O155" s="44" t="s">
        <v>1454</v>
      </c>
      <c r="P155" s="44" t="s">
        <v>91</v>
      </c>
      <c r="Q155" s="44" t="s">
        <v>91</v>
      </c>
      <c r="R155" s="42" t="s">
        <v>1455</v>
      </c>
      <c r="S155" s="48">
        <v>203.0</v>
      </c>
      <c r="T155" s="46">
        <v>8124.0</v>
      </c>
      <c r="U155" s="48">
        <v>8011.0</v>
      </c>
      <c r="V155" s="42" t="s">
        <v>1456</v>
      </c>
      <c r="W155" s="44"/>
      <c r="X155" s="44" t="s">
        <v>1457</v>
      </c>
      <c r="Y155" s="44">
        <v>88.0</v>
      </c>
      <c r="Z155" s="44">
        <v>5893.0</v>
      </c>
      <c r="AA155" s="44"/>
      <c r="AB155" s="42" t="s">
        <v>104</v>
      </c>
      <c r="AC155" s="44"/>
      <c r="AD155" s="44"/>
      <c r="AE155" s="44"/>
      <c r="AF155" s="44"/>
      <c r="AG155" s="44"/>
      <c r="AH155" s="44" t="s">
        <v>91</v>
      </c>
      <c r="AI155" s="44"/>
      <c r="AJ155" s="44" t="s">
        <v>90</v>
      </c>
      <c r="AK155" s="44" t="s">
        <v>91</v>
      </c>
      <c r="AL155" s="44" t="s">
        <v>91</v>
      </c>
      <c r="AM155" s="44" t="s">
        <v>1458</v>
      </c>
      <c r="AN155" s="44"/>
      <c r="AO155" s="44"/>
      <c r="AP155" s="44"/>
      <c r="AQ155" s="44" t="s">
        <v>91</v>
      </c>
      <c r="AR155" s="44"/>
      <c r="AS155" s="42" t="s">
        <v>1459</v>
      </c>
      <c r="AT155" s="42"/>
      <c r="AU155" s="42"/>
      <c r="AV155" s="42"/>
      <c r="AW155" s="42"/>
      <c r="AX155" s="44"/>
      <c r="AY155" s="44"/>
      <c r="AZ155" s="44"/>
      <c r="BA155" s="44"/>
      <c r="BB155" s="44"/>
      <c r="BC155" s="44"/>
      <c r="BD155" s="44"/>
      <c r="BE155" s="46">
        <v>1001.0</v>
      </c>
      <c r="BF155" s="44" t="s">
        <v>93</v>
      </c>
      <c r="BG155" s="44" t="s">
        <v>1460</v>
      </c>
      <c r="BH155" s="44"/>
      <c r="BI155" s="44"/>
      <c r="BJ155" s="44"/>
      <c r="BK155" s="44"/>
      <c r="BL155" s="49">
        <v>5.0</v>
      </c>
      <c r="BM155" s="44" t="s">
        <v>90</v>
      </c>
      <c r="BN155" s="44" t="s">
        <v>91</v>
      </c>
      <c r="BO155" s="44" t="s">
        <v>94</v>
      </c>
      <c r="BP155" s="44"/>
      <c r="BQ155" s="42" t="s">
        <v>1443</v>
      </c>
      <c r="BR155" s="44" t="s">
        <v>110</v>
      </c>
      <c r="BS155" s="42" t="s">
        <v>1265</v>
      </c>
      <c r="BT155" s="50" t="s">
        <v>111</v>
      </c>
      <c r="BU155" s="50" t="s">
        <v>111</v>
      </c>
      <c r="BV155" s="50" t="s">
        <v>111</v>
      </c>
      <c r="BW155" s="50" t="s">
        <v>385</v>
      </c>
      <c r="BX155" s="50" t="s">
        <v>111</v>
      </c>
      <c r="BY155" s="42" t="str">
        <f t="shared" si="10"/>
        <v/>
      </c>
      <c r="BZ155" s="51" t="s">
        <v>193</v>
      </c>
      <c r="CA155" s="44" t="s">
        <v>193</v>
      </c>
      <c r="CB155" s="44" t="str">
        <f t="shared" si="6"/>
        <v>維持NT</v>
      </c>
      <c r="CC155" s="52" t="s">
        <v>115</v>
      </c>
      <c r="CD155" s="52" t="s">
        <v>1461</v>
      </c>
      <c r="CE155" s="52" t="s">
        <v>117</v>
      </c>
      <c r="CF155" s="52" t="s">
        <v>118</v>
      </c>
      <c r="CG155" s="53"/>
      <c r="CH155" s="53"/>
      <c r="CI155" s="53"/>
      <c r="CJ155" s="53"/>
      <c r="CK155" s="53"/>
      <c r="CL155" s="53"/>
    </row>
    <row r="156">
      <c r="A156" s="42" t="s">
        <v>1462</v>
      </c>
      <c r="B156" s="43" t="s">
        <v>1463</v>
      </c>
      <c r="C156" s="44" t="s">
        <v>90</v>
      </c>
      <c r="D156" s="45"/>
      <c r="E156" s="44" t="s">
        <v>99</v>
      </c>
      <c r="F156" s="46">
        <v>4.1</v>
      </c>
      <c r="G156" s="44" t="s">
        <v>100</v>
      </c>
      <c r="H156" s="44" t="s">
        <v>91</v>
      </c>
      <c r="I156" s="47" t="s">
        <v>122</v>
      </c>
      <c r="J156" s="42">
        <v>10.0</v>
      </c>
      <c r="K156" s="42" t="s">
        <v>100</v>
      </c>
      <c r="L156" s="42" t="s">
        <v>90</v>
      </c>
      <c r="M156" s="42" t="s">
        <v>92</v>
      </c>
      <c r="N156" s="44"/>
      <c r="O156" s="72" t="s">
        <v>101</v>
      </c>
      <c r="P156" s="44" t="s">
        <v>91</v>
      </c>
      <c r="Q156" s="44" t="s">
        <v>91</v>
      </c>
      <c r="R156" s="42" t="s">
        <v>1464</v>
      </c>
      <c r="S156" s="48">
        <v>427.0</v>
      </c>
      <c r="T156" s="46">
        <v>20061.0</v>
      </c>
      <c r="U156" s="46">
        <v>19425.0</v>
      </c>
      <c r="V156" s="42" t="s">
        <v>494</v>
      </c>
      <c r="W156" s="44"/>
      <c r="X156" s="44"/>
      <c r="Y156" s="44">
        <v>153.0</v>
      </c>
      <c r="Z156" s="44">
        <v>17940.0</v>
      </c>
      <c r="AA156" s="44"/>
      <c r="AB156" s="42" t="s">
        <v>104</v>
      </c>
      <c r="AC156" s="44"/>
      <c r="AD156" s="44"/>
      <c r="AE156" s="44"/>
      <c r="AF156" s="44"/>
      <c r="AG156" s="44"/>
      <c r="AH156" s="44" t="s">
        <v>92</v>
      </c>
      <c r="AI156" s="44"/>
      <c r="AJ156" s="44" t="s">
        <v>90</v>
      </c>
      <c r="AK156" s="44" t="s">
        <v>91</v>
      </c>
      <c r="AL156" s="44" t="s">
        <v>91</v>
      </c>
      <c r="AM156" s="42" t="s">
        <v>1465</v>
      </c>
      <c r="AN156" s="44"/>
      <c r="AO156" s="44"/>
      <c r="AP156" s="44"/>
      <c r="AQ156" s="44" t="s">
        <v>91</v>
      </c>
      <c r="AR156" s="44"/>
      <c r="AS156" s="42" t="s">
        <v>1466</v>
      </c>
      <c r="AT156" s="42"/>
      <c r="AU156" s="42"/>
      <c r="AV156" s="42"/>
      <c r="AW156" s="42"/>
      <c r="AX156" s="44"/>
      <c r="AY156" s="44"/>
      <c r="AZ156" s="44"/>
      <c r="BA156" s="44"/>
      <c r="BB156" s="44"/>
      <c r="BC156" s="44"/>
      <c r="BD156" s="44"/>
      <c r="BE156" s="46">
        <v>2501.0</v>
      </c>
      <c r="BF156" s="44" t="s">
        <v>93</v>
      </c>
      <c r="BG156" s="44" t="s">
        <v>1467</v>
      </c>
      <c r="BH156" s="44"/>
      <c r="BI156" s="44"/>
      <c r="BJ156" s="44"/>
      <c r="BK156" s="44"/>
      <c r="BL156" s="49">
        <v>5.0</v>
      </c>
      <c r="BM156" s="44" t="s">
        <v>91</v>
      </c>
      <c r="BN156" s="44" t="s">
        <v>91</v>
      </c>
      <c r="BO156" s="44"/>
      <c r="BP156" s="44">
        <v>1.0</v>
      </c>
      <c r="BQ156" s="42" t="s">
        <v>1468</v>
      </c>
      <c r="BR156" s="44" t="s">
        <v>110</v>
      </c>
      <c r="BS156" s="42" t="s">
        <v>1265</v>
      </c>
      <c r="BT156" s="50" t="s">
        <v>112</v>
      </c>
      <c r="BU156" s="50" t="s">
        <v>112</v>
      </c>
      <c r="BV156" s="50" t="s">
        <v>112</v>
      </c>
      <c r="BW156" s="50" t="s">
        <v>112</v>
      </c>
      <c r="BX156" s="50" t="s">
        <v>111</v>
      </c>
      <c r="BY156" s="42">
        <f t="shared" si="10"/>
        <v>1</v>
      </c>
      <c r="BZ156" s="51" t="s">
        <v>112</v>
      </c>
      <c r="CA156" s="44" t="s">
        <v>112</v>
      </c>
      <c r="CB156" s="44" t="str">
        <f t="shared" si="6"/>
        <v>維持LC</v>
      </c>
      <c r="CC156" s="53"/>
      <c r="CD156" s="52" t="s">
        <v>1469</v>
      </c>
      <c r="CE156" s="52" t="s">
        <v>1470</v>
      </c>
      <c r="CF156" s="52" t="s">
        <v>1414</v>
      </c>
      <c r="CG156" s="52" t="s">
        <v>118</v>
      </c>
      <c r="CH156" s="53"/>
      <c r="CI156" s="53"/>
      <c r="CJ156" s="53"/>
      <c r="CK156" s="53"/>
      <c r="CL156" s="53"/>
    </row>
    <row r="157">
      <c r="A157" s="42" t="s">
        <v>1471</v>
      </c>
      <c r="B157" s="43" t="s">
        <v>1472</v>
      </c>
      <c r="C157" s="44" t="s">
        <v>90</v>
      </c>
      <c r="D157" s="45"/>
      <c r="E157" s="44" t="s">
        <v>99</v>
      </c>
      <c r="F157" s="48">
        <v>2.8</v>
      </c>
      <c r="G157" s="42" t="s">
        <v>100</v>
      </c>
      <c r="H157" s="44"/>
      <c r="I157" s="47" t="s">
        <v>122</v>
      </c>
      <c r="J157" s="42">
        <v>15.0</v>
      </c>
      <c r="K157" s="42" t="s">
        <v>100</v>
      </c>
      <c r="L157" s="42" t="s">
        <v>91</v>
      </c>
      <c r="M157" s="42" t="s">
        <v>91</v>
      </c>
      <c r="N157" s="44"/>
      <c r="O157" s="44" t="s">
        <v>1473</v>
      </c>
      <c r="P157" s="44"/>
      <c r="Q157" s="44"/>
      <c r="R157" s="42" t="s">
        <v>1474</v>
      </c>
      <c r="S157" s="48">
        <v>170.0</v>
      </c>
      <c r="T157" s="46">
        <v>150.0</v>
      </c>
      <c r="U157" s="44"/>
      <c r="V157" s="42" t="s">
        <v>398</v>
      </c>
      <c r="W157" s="44"/>
      <c r="X157" s="42" t="s">
        <v>602</v>
      </c>
      <c r="Y157" s="44">
        <v>232.0</v>
      </c>
      <c r="Z157" s="44"/>
      <c r="AA157" s="44"/>
      <c r="AB157" s="42" t="s">
        <v>340</v>
      </c>
      <c r="AC157" s="44"/>
      <c r="AD157" s="44"/>
      <c r="AE157" s="44"/>
      <c r="AF157" s="44"/>
      <c r="AG157" s="44"/>
      <c r="AH157" s="42"/>
      <c r="AI157" s="42"/>
      <c r="AJ157" s="42"/>
      <c r="AK157" s="44"/>
      <c r="AL157" s="44"/>
      <c r="AM157" s="42"/>
      <c r="AN157" s="44"/>
      <c r="AO157" s="44"/>
      <c r="AP157" s="44"/>
      <c r="AQ157" s="42" t="s">
        <v>91</v>
      </c>
      <c r="AR157" s="44"/>
      <c r="AS157" s="42" t="s">
        <v>1475</v>
      </c>
      <c r="AT157" s="42"/>
      <c r="AU157" s="42"/>
      <c r="AV157" s="42"/>
      <c r="AW157" s="42"/>
      <c r="AX157" s="44"/>
      <c r="AY157" s="44"/>
      <c r="AZ157" s="44"/>
      <c r="BA157" s="44"/>
      <c r="BB157" s="44"/>
      <c r="BC157" s="44"/>
      <c r="BD157" s="44">
        <v>2500.0</v>
      </c>
      <c r="BE157" s="46">
        <v>1001.0</v>
      </c>
      <c r="BF157" s="44" t="s">
        <v>93</v>
      </c>
      <c r="BG157" s="44" t="s">
        <v>1476</v>
      </c>
      <c r="BH157" s="44"/>
      <c r="BI157" s="44"/>
      <c r="BJ157" s="44"/>
      <c r="BK157" s="44"/>
      <c r="BL157" s="49">
        <v>5.0</v>
      </c>
      <c r="BM157" s="44" t="s">
        <v>91</v>
      </c>
      <c r="BN157" s="44" t="s">
        <v>90</v>
      </c>
      <c r="BO157" s="44"/>
      <c r="BP157" s="44">
        <v>1.0</v>
      </c>
      <c r="BQ157" s="42" t="s">
        <v>1477</v>
      </c>
      <c r="BR157" s="42" t="s">
        <v>130</v>
      </c>
      <c r="BS157" s="42" t="s">
        <v>110</v>
      </c>
      <c r="BT157" s="50" t="s">
        <v>112</v>
      </c>
      <c r="BU157" s="50" t="s">
        <v>111</v>
      </c>
      <c r="BV157" s="50" t="s">
        <v>111</v>
      </c>
      <c r="BW157" s="50" t="s">
        <v>385</v>
      </c>
      <c r="BX157" s="50" t="s">
        <v>111</v>
      </c>
      <c r="BY157" s="42">
        <f t="shared" si="10"/>
        <v>1</v>
      </c>
      <c r="BZ157" s="51" t="s">
        <v>112</v>
      </c>
      <c r="CA157" s="44" t="s">
        <v>112</v>
      </c>
      <c r="CB157" s="44" t="str">
        <f t="shared" si="6"/>
        <v>維持LC</v>
      </c>
      <c r="CC157" s="53"/>
      <c r="CD157" s="52" t="s">
        <v>1478</v>
      </c>
      <c r="CE157" s="52" t="s">
        <v>1479</v>
      </c>
      <c r="CF157" s="52" t="s">
        <v>225</v>
      </c>
      <c r="CG157" s="53"/>
      <c r="CH157" s="53"/>
      <c r="CI157" s="53"/>
      <c r="CJ157" s="53"/>
      <c r="CK157" s="53"/>
      <c r="CL157" s="53"/>
    </row>
    <row r="158">
      <c r="A158" s="42" t="s">
        <v>1480</v>
      </c>
      <c r="B158" s="43" t="s">
        <v>1481</v>
      </c>
      <c r="C158" s="44" t="s">
        <v>90</v>
      </c>
      <c r="D158" s="45"/>
      <c r="E158" s="44" t="s">
        <v>91</v>
      </c>
      <c r="F158" s="48">
        <v>4.4</v>
      </c>
      <c r="G158" s="42" t="s">
        <v>100</v>
      </c>
      <c r="H158" s="44"/>
      <c r="I158" s="54" t="s">
        <v>1482</v>
      </c>
      <c r="J158" s="42">
        <v>11.0</v>
      </c>
      <c r="K158" s="44" t="s">
        <v>100</v>
      </c>
      <c r="L158" s="44" t="s">
        <v>91</v>
      </c>
      <c r="M158" s="44" t="s">
        <v>91</v>
      </c>
      <c r="N158" s="44"/>
      <c r="O158" s="42" t="s">
        <v>1483</v>
      </c>
      <c r="P158" s="44"/>
      <c r="Q158" s="44"/>
      <c r="R158" s="42" t="s">
        <v>1484</v>
      </c>
      <c r="S158" s="48">
        <v>5685.0</v>
      </c>
      <c r="T158" s="46">
        <v>21592.0</v>
      </c>
      <c r="U158" s="44">
        <v>28031.9999999918</v>
      </c>
      <c r="V158" s="42" t="s">
        <v>125</v>
      </c>
      <c r="W158" s="44"/>
      <c r="X158" s="44"/>
      <c r="Y158" s="44">
        <v>3382.0</v>
      </c>
      <c r="Z158" s="44">
        <v>21440.0</v>
      </c>
      <c r="AA158" s="44"/>
      <c r="AB158" s="42" t="s">
        <v>104</v>
      </c>
      <c r="AC158" s="44"/>
      <c r="AD158" s="44"/>
      <c r="AE158" s="44"/>
      <c r="AF158" s="44"/>
      <c r="AG158" s="44"/>
      <c r="AH158" s="42"/>
      <c r="AI158" s="42"/>
      <c r="AJ158" s="42"/>
      <c r="AK158" s="44"/>
      <c r="AL158" s="44"/>
      <c r="AM158" s="42"/>
      <c r="AN158" s="44"/>
      <c r="AO158" s="44"/>
      <c r="AP158" s="44"/>
      <c r="AQ158" s="42" t="s">
        <v>92</v>
      </c>
      <c r="AR158" s="44"/>
      <c r="AS158" s="42" t="s">
        <v>1485</v>
      </c>
      <c r="AT158" s="42"/>
      <c r="AU158" s="42"/>
      <c r="AV158" s="42"/>
      <c r="AW158" s="44"/>
      <c r="AX158" s="44"/>
      <c r="AY158" s="44"/>
      <c r="AZ158" s="44"/>
      <c r="BA158" s="44"/>
      <c r="BB158" s="44"/>
      <c r="BC158" s="44"/>
      <c r="BD158" s="44"/>
      <c r="BE158" s="48">
        <v>10001.0</v>
      </c>
      <c r="BF158" s="44" t="s">
        <v>92</v>
      </c>
      <c r="BG158" s="42" t="s">
        <v>1486</v>
      </c>
      <c r="BH158" s="44"/>
      <c r="BI158" s="44"/>
      <c r="BJ158" s="44"/>
      <c r="BK158" s="44"/>
      <c r="BL158" s="49">
        <v>5.0</v>
      </c>
      <c r="BM158" s="44" t="s">
        <v>91</v>
      </c>
      <c r="BN158" s="44" t="s">
        <v>91</v>
      </c>
      <c r="BO158" s="44"/>
      <c r="BP158" s="44"/>
      <c r="BQ158" s="42" t="s">
        <v>1487</v>
      </c>
      <c r="BR158" s="42" t="s">
        <v>130</v>
      </c>
      <c r="BS158" s="42" t="s">
        <v>110</v>
      </c>
      <c r="BT158" s="50" t="s">
        <v>112</v>
      </c>
      <c r="BU158" s="50" t="s">
        <v>111</v>
      </c>
      <c r="BV158" s="50" t="s">
        <v>112</v>
      </c>
      <c r="BW158" s="50" t="s">
        <v>112</v>
      </c>
      <c r="BX158" s="50" t="s">
        <v>111</v>
      </c>
      <c r="BY158" s="42" t="str">
        <f t="shared" si="10"/>
        <v/>
      </c>
      <c r="BZ158" s="51" t="s">
        <v>112</v>
      </c>
      <c r="CA158" s="44" t="s">
        <v>112</v>
      </c>
      <c r="CB158" s="44" t="str">
        <f t="shared" si="6"/>
        <v>維持LC</v>
      </c>
      <c r="CC158" s="53"/>
      <c r="CD158" s="52" t="s">
        <v>1488</v>
      </c>
      <c r="CE158" s="52" t="s">
        <v>133</v>
      </c>
      <c r="CF158" s="52" t="s">
        <v>225</v>
      </c>
      <c r="CG158" s="52" t="s">
        <v>227</v>
      </c>
      <c r="CH158" s="52" t="s">
        <v>118</v>
      </c>
      <c r="CI158" s="53"/>
      <c r="CJ158" s="53"/>
      <c r="CK158" s="53"/>
      <c r="CL158" s="53"/>
    </row>
    <row r="159">
      <c r="A159" s="42" t="s">
        <v>1489</v>
      </c>
      <c r="B159" s="43" t="s">
        <v>1490</v>
      </c>
      <c r="C159" s="44" t="s">
        <v>90</v>
      </c>
      <c r="D159" s="45"/>
      <c r="E159" s="44" t="s">
        <v>121</v>
      </c>
      <c r="F159" s="48">
        <v>3.8</v>
      </c>
      <c r="G159" s="42" t="s">
        <v>100</v>
      </c>
      <c r="H159" s="44"/>
      <c r="I159" s="61"/>
      <c r="J159" s="44"/>
      <c r="K159" s="44"/>
      <c r="L159" s="44"/>
      <c r="M159" s="44"/>
      <c r="N159" s="44"/>
      <c r="O159" s="44" t="s">
        <v>217</v>
      </c>
      <c r="P159" s="44"/>
      <c r="Q159" s="44"/>
      <c r="R159" s="42" t="s">
        <v>1491</v>
      </c>
      <c r="S159" s="48">
        <v>121.0</v>
      </c>
      <c r="T159" s="46">
        <v>18901.0</v>
      </c>
      <c r="U159" s="44">
        <v>23421.9999999971</v>
      </c>
      <c r="V159" s="42" t="s">
        <v>125</v>
      </c>
      <c r="W159" s="44"/>
      <c r="X159" s="44"/>
      <c r="Y159" s="44">
        <v>41.0</v>
      </c>
      <c r="Z159" s="44">
        <v>15168.0</v>
      </c>
      <c r="AA159" s="44"/>
      <c r="AB159" s="42" t="s">
        <v>104</v>
      </c>
      <c r="AC159" s="44"/>
      <c r="AD159" s="44"/>
      <c r="AE159" s="44"/>
      <c r="AF159" s="44"/>
      <c r="AG159" s="44"/>
      <c r="AH159" s="42"/>
      <c r="AI159" s="42"/>
      <c r="AJ159" s="42"/>
      <c r="AK159" s="44"/>
      <c r="AL159" s="44"/>
      <c r="AM159" s="42"/>
      <c r="AN159" s="44"/>
      <c r="AO159" s="44"/>
      <c r="AP159" s="44"/>
      <c r="AQ159" s="44"/>
      <c r="AR159" s="44"/>
      <c r="AS159" s="42" t="s">
        <v>1492</v>
      </c>
      <c r="AT159" s="42"/>
      <c r="AU159" s="42"/>
      <c r="AV159" s="42"/>
      <c r="AW159" s="44"/>
      <c r="AX159" s="44"/>
      <c r="AY159" s="44"/>
      <c r="AZ159" s="44"/>
      <c r="BA159" s="44"/>
      <c r="BB159" s="44"/>
      <c r="BC159" s="44"/>
      <c r="BD159" s="44"/>
      <c r="BE159" s="46">
        <v>1000.0</v>
      </c>
      <c r="BF159" s="44" t="s">
        <v>93</v>
      </c>
      <c r="BG159" s="42" t="s">
        <v>1493</v>
      </c>
      <c r="BH159" s="44"/>
      <c r="BI159" s="44"/>
      <c r="BJ159" s="44"/>
      <c r="BK159" s="44"/>
      <c r="BL159" s="49">
        <v>5.0</v>
      </c>
      <c r="BM159" s="44" t="s">
        <v>92</v>
      </c>
      <c r="BN159" s="44" t="s">
        <v>90</v>
      </c>
      <c r="BO159" s="44"/>
      <c r="BP159" s="44">
        <v>1.0</v>
      </c>
      <c r="BQ159" s="42" t="s">
        <v>1494</v>
      </c>
      <c r="BR159" s="42" t="s">
        <v>130</v>
      </c>
      <c r="BS159" s="42" t="s">
        <v>110</v>
      </c>
      <c r="BT159" s="50" t="s">
        <v>111</v>
      </c>
      <c r="BU159" s="50" t="s">
        <v>111</v>
      </c>
      <c r="BV159" s="50" t="s">
        <v>111</v>
      </c>
      <c r="BW159" s="50" t="s">
        <v>385</v>
      </c>
      <c r="BX159" s="50" t="s">
        <v>111</v>
      </c>
      <c r="BY159" s="42">
        <f t="shared" si="10"/>
        <v>1</v>
      </c>
      <c r="BZ159" s="51" t="s">
        <v>112</v>
      </c>
      <c r="CA159" s="44" t="s">
        <v>112</v>
      </c>
      <c r="CB159" s="44" t="str">
        <f t="shared" si="6"/>
        <v>維持LC</v>
      </c>
      <c r="CC159" s="53"/>
      <c r="CD159" s="52" t="s">
        <v>1495</v>
      </c>
      <c r="CE159" s="52" t="s">
        <v>133</v>
      </c>
      <c r="CF159" s="53"/>
      <c r="CG159" s="53"/>
      <c r="CH159" s="53"/>
      <c r="CI159" s="53"/>
      <c r="CJ159" s="53"/>
      <c r="CK159" s="53"/>
      <c r="CL159" s="53"/>
    </row>
    <row r="160">
      <c r="A160" s="42" t="s">
        <v>1496</v>
      </c>
      <c r="B160" s="43" t="s">
        <v>1497</v>
      </c>
      <c r="C160" s="44" t="s">
        <v>90</v>
      </c>
      <c r="D160" s="60"/>
      <c r="E160" s="44" t="s">
        <v>91</v>
      </c>
      <c r="F160" s="48">
        <v>3.8</v>
      </c>
      <c r="G160" s="42" t="s">
        <v>100</v>
      </c>
      <c r="H160" s="44"/>
      <c r="I160" s="47" t="s">
        <v>122</v>
      </c>
      <c r="J160" s="42">
        <v>15.0</v>
      </c>
      <c r="K160" s="42" t="s">
        <v>100</v>
      </c>
      <c r="L160" s="42" t="s">
        <v>91</v>
      </c>
      <c r="M160" s="42" t="s">
        <v>91</v>
      </c>
      <c r="N160" s="44"/>
      <c r="O160" s="42" t="s">
        <v>1498</v>
      </c>
      <c r="P160" s="44"/>
      <c r="Q160" s="44"/>
      <c r="R160" s="42" t="s">
        <v>1499</v>
      </c>
      <c r="S160" s="48">
        <v>183.0</v>
      </c>
      <c r="T160" s="46">
        <v>180.0</v>
      </c>
      <c r="U160" s="46"/>
      <c r="V160" s="42" t="s">
        <v>380</v>
      </c>
      <c r="W160" s="44"/>
      <c r="X160" s="42" t="s">
        <v>1500</v>
      </c>
      <c r="Y160" s="44">
        <v>149.0</v>
      </c>
      <c r="Z160" s="44"/>
      <c r="AA160" s="44"/>
      <c r="AB160" s="42" t="s">
        <v>340</v>
      </c>
      <c r="AC160" s="44"/>
      <c r="AD160" s="44"/>
      <c r="AE160" s="44"/>
      <c r="AF160" s="44"/>
      <c r="AG160" s="44"/>
      <c r="AH160" s="42" t="s">
        <v>92</v>
      </c>
      <c r="AI160" s="42" t="s">
        <v>90</v>
      </c>
      <c r="AJ160" s="42" t="s">
        <v>90</v>
      </c>
      <c r="AK160" s="42" t="s">
        <v>90</v>
      </c>
      <c r="AL160" s="42" t="s">
        <v>90</v>
      </c>
      <c r="AM160" s="42" t="s">
        <v>1501</v>
      </c>
      <c r="AN160" s="44"/>
      <c r="AO160" s="44"/>
      <c r="AP160" s="44"/>
      <c r="AQ160" s="42" t="s">
        <v>91</v>
      </c>
      <c r="AR160" s="44"/>
      <c r="AS160" s="42" t="s">
        <v>1502</v>
      </c>
      <c r="AT160" s="42"/>
      <c r="AU160" s="42"/>
      <c r="AV160" s="42"/>
      <c r="AW160" s="42"/>
      <c r="AX160" s="44"/>
      <c r="AY160" s="44"/>
      <c r="AZ160" s="44"/>
      <c r="BA160" s="44"/>
      <c r="BB160" s="44"/>
      <c r="BC160" s="44"/>
      <c r="BD160" s="44"/>
      <c r="BE160" s="48">
        <v>100.0</v>
      </c>
      <c r="BF160" s="44" t="s">
        <v>92</v>
      </c>
      <c r="BG160" s="42" t="s">
        <v>1503</v>
      </c>
      <c r="BH160" s="44"/>
      <c r="BI160" s="44"/>
      <c r="BJ160" s="44"/>
      <c r="BK160" s="44"/>
      <c r="BL160" s="49">
        <v>5.0</v>
      </c>
      <c r="BM160" s="44" t="s">
        <v>90</v>
      </c>
      <c r="BN160" s="44" t="s">
        <v>90</v>
      </c>
      <c r="BO160" s="44"/>
      <c r="BP160" s="44">
        <v>2.0</v>
      </c>
      <c r="BQ160" s="42" t="s">
        <v>1504</v>
      </c>
      <c r="BR160" s="42" t="s">
        <v>130</v>
      </c>
      <c r="BS160" s="42" t="s">
        <v>110</v>
      </c>
      <c r="BT160" s="50" t="s">
        <v>112</v>
      </c>
      <c r="BU160" s="50" t="s">
        <v>1505</v>
      </c>
      <c r="BV160" s="50" t="s">
        <v>111</v>
      </c>
      <c r="BW160" s="50" t="s">
        <v>154</v>
      </c>
      <c r="BX160" s="50" t="s">
        <v>111</v>
      </c>
      <c r="BY160" s="42">
        <f t="shared" si="10"/>
        <v>2</v>
      </c>
      <c r="BZ160" s="51" t="s">
        <v>193</v>
      </c>
      <c r="CA160" s="44" t="s">
        <v>193</v>
      </c>
      <c r="CB160" s="44" t="str">
        <f t="shared" si="6"/>
        <v>維持NT</v>
      </c>
      <c r="CC160" s="52" t="s">
        <v>545</v>
      </c>
      <c r="CD160" s="52" t="s">
        <v>1506</v>
      </c>
      <c r="CE160" s="52" t="s">
        <v>225</v>
      </c>
      <c r="CF160" s="52" t="s">
        <v>157</v>
      </c>
      <c r="CG160" s="52" t="s">
        <v>134</v>
      </c>
      <c r="CH160" s="52" t="s">
        <v>1507</v>
      </c>
      <c r="CL160" s="53"/>
    </row>
    <row r="161">
      <c r="A161" s="42" t="s">
        <v>1508</v>
      </c>
      <c r="B161" s="43" t="s">
        <v>1509</v>
      </c>
      <c r="C161" s="44" t="s">
        <v>90</v>
      </c>
      <c r="D161" s="45"/>
      <c r="E161" s="44" t="s">
        <v>91</v>
      </c>
      <c r="F161" s="48">
        <v>4.4</v>
      </c>
      <c r="G161" s="42" t="s">
        <v>100</v>
      </c>
      <c r="H161" s="44"/>
      <c r="I161" s="47" t="s">
        <v>122</v>
      </c>
      <c r="J161" s="42">
        <v>9.0</v>
      </c>
      <c r="K161" s="42" t="s">
        <v>100</v>
      </c>
      <c r="L161" s="42" t="s">
        <v>91</v>
      </c>
      <c r="M161" s="44" t="s">
        <v>91</v>
      </c>
      <c r="N161" s="44"/>
      <c r="O161" s="42" t="s">
        <v>1498</v>
      </c>
      <c r="P161" s="44"/>
      <c r="Q161" s="44"/>
      <c r="R161" s="42" t="s">
        <v>1510</v>
      </c>
      <c r="S161" s="48">
        <v>128.0</v>
      </c>
      <c r="T161" s="46">
        <v>150.0</v>
      </c>
      <c r="U161" s="46"/>
      <c r="V161" s="42" t="s">
        <v>398</v>
      </c>
      <c r="W161" s="44"/>
      <c r="X161" s="42" t="s">
        <v>602</v>
      </c>
      <c r="Y161" s="44">
        <v>97.0</v>
      </c>
      <c r="Z161" s="44"/>
      <c r="AA161" s="44"/>
      <c r="AB161" s="42" t="s">
        <v>340</v>
      </c>
      <c r="AC161" s="44"/>
      <c r="AD161" s="44"/>
      <c r="AE161" s="44"/>
      <c r="AF161" s="44"/>
      <c r="AG161" s="44"/>
      <c r="AH161" s="42" t="s">
        <v>92</v>
      </c>
      <c r="AI161" s="42" t="s">
        <v>90</v>
      </c>
      <c r="AJ161" s="42" t="s">
        <v>90</v>
      </c>
      <c r="AK161" s="42" t="s">
        <v>90</v>
      </c>
      <c r="AL161" s="42" t="s">
        <v>90</v>
      </c>
      <c r="AM161" s="42" t="s">
        <v>1511</v>
      </c>
      <c r="AN161" s="44"/>
      <c r="AO161" s="44"/>
      <c r="AP161" s="44"/>
      <c r="AQ161" s="42" t="s">
        <v>91</v>
      </c>
      <c r="AR161" s="44"/>
      <c r="AS161" s="42" t="s">
        <v>1512</v>
      </c>
      <c r="AT161" s="42"/>
      <c r="AU161" s="42"/>
      <c r="AV161" s="42"/>
      <c r="AW161" s="42"/>
      <c r="AX161" s="44"/>
      <c r="AY161" s="44"/>
      <c r="AZ161" s="44"/>
      <c r="BA161" s="44"/>
      <c r="BB161" s="44"/>
      <c r="BC161" s="44"/>
      <c r="BD161" s="44"/>
      <c r="BE161" s="48">
        <v>80.0</v>
      </c>
      <c r="BF161" s="42" t="s">
        <v>90</v>
      </c>
      <c r="BG161" s="42" t="s">
        <v>1513</v>
      </c>
      <c r="BH161" s="44"/>
      <c r="BI161" s="44"/>
      <c r="BJ161" s="44"/>
      <c r="BK161" s="44"/>
      <c r="BL161" s="49">
        <v>5.0</v>
      </c>
      <c r="BM161" s="44" t="s">
        <v>90</v>
      </c>
      <c r="BN161" s="44" t="s">
        <v>90</v>
      </c>
      <c r="BO161" s="44"/>
      <c r="BP161" s="44">
        <v>2.0</v>
      </c>
      <c r="BQ161" s="42" t="s">
        <v>1504</v>
      </c>
      <c r="BR161" s="42" t="s">
        <v>130</v>
      </c>
      <c r="BS161" s="42" t="s">
        <v>110</v>
      </c>
      <c r="BT161" s="50" t="s">
        <v>112</v>
      </c>
      <c r="BU161" s="50" t="s">
        <v>1505</v>
      </c>
      <c r="BV161" s="50" t="s">
        <v>153</v>
      </c>
      <c r="BW161" s="50" t="s">
        <v>154</v>
      </c>
      <c r="BX161" s="50" t="s">
        <v>111</v>
      </c>
      <c r="BY161" s="42">
        <f t="shared" si="10"/>
        <v>2</v>
      </c>
      <c r="BZ161" s="51" t="s">
        <v>193</v>
      </c>
      <c r="CA161" s="44" t="s">
        <v>114</v>
      </c>
      <c r="CB161" s="44" t="str">
        <f t="shared" si="6"/>
        <v>VU-&gt;NT</v>
      </c>
      <c r="CC161" s="52" t="s">
        <v>545</v>
      </c>
      <c r="CD161" s="52" t="s">
        <v>1514</v>
      </c>
      <c r="CE161" s="52" t="s">
        <v>176</v>
      </c>
      <c r="CF161" s="52" t="s">
        <v>177</v>
      </c>
      <c r="CG161" s="52" t="s">
        <v>157</v>
      </c>
      <c r="CH161" s="52" t="s">
        <v>134</v>
      </c>
      <c r="CI161" s="52" t="s">
        <v>1507</v>
      </c>
      <c r="CL161" s="53"/>
    </row>
    <row r="162">
      <c r="A162" s="42" t="s">
        <v>1515</v>
      </c>
      <c r="B162" s="43" t="s">
        <v>1516</v>
      </c>
      <c r="C162" s="44" t="s">
        <v>90</v>
      </c>
      <c r="D162" s="45"/>
      <c r="E162" s="44" t="s">
        <v>91</v>
      </c>
      <c r="F162" s="48">
        <v>6.2</v>
      </c>
      <c r="G162" s="42" t="s">
        <v>100</v>
      </c>
      <c r="H162" s="44"/>
      <c r="I162" s="47" t="s">
        <v>1517</v>
      </c>
      <c r="J162" s="42">
        <v>17.0</v>
      </c>
      <c r="K162" s="44" t="s">
        <v>100</v>
      </c>
      <c r="L162" s="44" t="s">
        <v>90</v>
      </c>
      <c r="M162" s="44" t="s">
        <v>90</v>
      </c>
      <c r="N162" s="44"/>
      <c r="O162" s="44" t="s">
        <v>90</v>
      </c>
      <c r="P162" s="44"/>
      <c r="Q162" s="42" t="s">
        <v>91</v>
      </c>
      <c r="R162" s="42" t="s">
        <v>1518</v>
      </c>
      <c r="S162" s="48">
        <v>160.0</v>
      </c>
      <c r="T162" s="46">
        <v>150.0</v>
      </c>
      <c r="U162" s="46"/>
      <c r="V162" s="42" t="s">
        <v>398</v>
      </c>
      <c r="W162" s="44"/>
      <c r="X162" s="42" t="s">
        <v>602</v>
      </c>
      <c r="Y162" s="44">
        <v>135.0</v>
      </c>
      <c r="Z162" s="44"/>
      <c r="AA162" s="44"/>
      <c r="AB162" s="42" t="s">
        <v>340</v>
      </c>
      <c r="AC162" s="44"/>
      <c r="AD162" s="44"/>
      <c r="AE162" s="44"/>
      <c r="AF162" s="44"/>
      <c r="AG162" s="44"/>
      <c r="AH162" s="42"/>
      <c r="AI162" s="42"/>
      <c r="AJ162" s="42"/>
      <c r="AK162" s="44"/>
      <c r="AL162" s="44"/>
      <c r="AM162" s="42"/>
      <c r="AN162" s="44"/>
      <c r="AO162" s="44"/>
      <c r="AP162" s="44"/>
      <c r="AQ162" s="42" t="s">
        <v>90</v>
      </c>
      <c r="AR162" s="44"/>
      <c r="AS162" s="42" t="s">
        <v>1519</v>
      </c>
      <c r="AT162" s="42"/>
      <c r="AU162" s="42"/>
      <c r="AV162" s="42"/>
      <c r="AW162" s="42"/>
      <c r="AX162" s="44"/>
      <c r="AY162" s="44"/>
      <c r="AZ162" s="44"/>
      <c r="BA162" s="44"/>
      <c r="BB162" s="44"/>
      <c r="BC162" s="44"/>
      <c r="BD162" s="42">
        <v>2477.0</v>
      </c>
      <c r="BE162" s="48">
        <v>1850.0</v>
      </c>
      <c r="BF162" s="44" t="s">
        <v>90</v>
      </c>
      <c r="BG162" s="42" t="s">
        <v>1520</v>
      </c>
      <c r="BH162" s="44"/>
      <c r="BI162" s="44"/>
      <c r="BJ162" s="44"/>
      <c r="BK162" s="44"/>
      <c r="BL162" s="49">
        <v>5.0</v>
      </c>
      <c r="BM162" s="44" t="s">
        <v>91</v>
      </c>
      <c r="BN162" s="44" t="s">
        <v>91</v>
      </c>
      <c r="BO162" s="44"/>
      <c r="BP162" s="42">
        <v>1.0</v>
      </c>
      <c r="BQ162" s="42" t="s">
        <v>1521</v>
      </c>
      <c r="BR162" s="42" t="s">
        <v>130</v>
      </c>
      <c r="BS162" s="42" t="s">
        <v>110</v>
      </c>
      <c r="BT162" s="50" t="s">
        <v>152</v>
      </c>
      <c r="BU162" s="50" t="s">
        <v>111</v>
      </c>
      <c r="BV162" s="50" t="s">
        <v>284</v>
      </c>
      <c r="BW162" s="50" t="s">
        <v>385</v>
      </c>
      <c r="BX162" s="50" t="s">
        <v>111</v>
      </c>
      <c r="BY162" s="42">
        <f t="shared" si="10"/>
        <v>1</v>
      </c>
      <c r="BZ162" s="51" t="s">
        <v>114</v>
      </c>
      <c r="CA162" s="44" t="s">
        <v>112</v>
      </c>
      <c r="CB162" s="44" t="str">
        <f t="shared" si="6"/>
        <v>LC-&gt;VU</v>
      </c>
      <c r="CC162" s="52" t="s">
        <v>1522</v>
      </c>
      <c r="CD162" s="52" t="s">
        <v>1523</v>
      </c>
      <c r="CE162" s="52" t="s">
        <v>157</v>
      </c>
      <c r="CF162" s="53"/>
      <c r="CG162" s="53"/>
      <c r="CH162" s="53"/>
      <c r="CI162" s="53"/>
      <c r="CJ162" s="53"/>
      <c r="CK162" s="53"/>
      <c r="CL162" s="53"/>
    </row>
    <row r="163">
      <c r="A163" s="42" t="s">
        <v>1524</v>
      </c>
      <c r="B163" s="43" t="s">
        <v>1525</v>
      </c>
      <c r="C163" s="44" t="s">
        <v>90</v>
      </c>
      <c r="D163" s="45"/>
      <c r="E163" s="44" t="s">
        <v>91</v>
      </c>
      <c r="F163" s="48">
        <v>8.5</v>
      </c>
      <c r="G163" s="42" t="s">
        <v>100</v>
      </c>
      <c r="H163" s="42"/>
      <c r="I163" s="54" t="s">
        <v>1526</v>
      </c>
      <c r="J163" s="42">
        <v>11.0</v>
      </c>
      <c r="K163" s="44" t="s">
        <v>100</v>
      </c>
      <c r="L163" s="44" t="s">
        <v>91</v>
      </c>
      <c r="M163" s="44" t="s">
        <v>91</v>
      </c>
      <c r="N163" s="44"/>
      <c r="O163" s="42" t="s">
        <v>1527</v>
      </c>
      <c r="P163" s="44"/>
      <c r="Q163" s="44"/>
      <c r="R163" s="42" t="s">
        <v>1528</v>
      </c>
      <c r="S163" s="48">
        <v>9331.0</v>
      </c>
      <c r="T163" s="46">
        <v>21456.0</v>
      </c>
      <c r="U163" s="44">
        <v>36357.9999999936</v>
      </c>
      <c r="V163" s="42" t="s">
        <v>125</v>
      </c>
      <c r="W163" s="44"/>
      <c r="X163" s="44"/>
      <c r="Y163" s="44">
        <v>6483.0</v>
      </c>
      <c r="Z163" s="44">
        <v>21363.0</v>
      </c>
      <c r="AA163" s="44"/>
      <c r="AB163" s="42" t="s">
        <v>104</v>
      </c>
      <c r="AC163" s="44"/>
      <c r="AD163" s="44"/>
      <c r="AE163" s="44"/>
      <c r="AF163" s="44"/>
      <c r="AG163" s="44"/>
      <c r="AH163" s="42"/>
      <c r="AI163" s="42"/>
      <c r="AJ163" s="42"/>
      <c r="AK163" s="44"/>
      <c r="AL163" s="44"/>
      <c r="AM163" s="42"/>
      <c r="AN163" s="44"/>
      <c r="AO163" s="44"/>
      <c r="AP163" s="44"/>
      <c r="AQ163" s="42" t="s">
        <v>92</v>
      </c>
      <c r="AR163" s="44"/>
      <c r="AS163" s="42" t="s">
        <v>1529</v>
      </c>
      <c r="AT163" s="42"/>
      <c r="AU163" s="42"/>
      <c r="AV163" s="42"/>
      <c r="AW163" s="44"/>
      <c r="AX163" s="44"/>
      <c r="AY163" s="44"/>
      <c r="AZ163" s="44"/>
      <c r="BA163" s="44"/>
      <c r="BB163" s="44"/>
      <c r="BC163" s="44"/>
      <c r="BD163" s="44"/>
      <c r="BE163" s="44">
        <v>20001.0</v>
      </c>
      <c r="BF163" s="44" t="s">
        <v>92</v>
      </c>
      <c r="BG163" s="42" t="s">
        <v>1530</v>
      </c>
      <c r="BH163" s="44"/>
      <c r="BI163" s="44"/>
      <c r="BJ163" s="44"/>
      <c r="BK163" s="44"/>
      <c r="BL163" s="49">
        <v>5.0</v>
      </c>
      <c r="BM163" s="44" t="s">
        <v>90</v>
      </c>
      <c r="BN163" s="44" t="s">
        <v>94</v>
      </c>
      <c r="BO163" s="44"/>
      <c r="BP163" s="44"/>
      <c r="BQ163" s="44" t="s">
        <v>223</v>
      </c>
      <c r="BR163" s="42" t="s">
        <v>130</v>
      </c>
      <c r="BS163" s="42" t="s">
        <v>110</v>
      </c>
      <c r="BT163" s="50" t="s">
        <v>112</v>
      </c>
      <c r="BU163" s="50" t="s">
        <v>112</v>
      </c>
      <c r="BV163" s="50" t="s">
        <v>112</v>
      </c>
      <c r="BW163" s="50" t="s">
        <v>112</v>
      </c>
      <c r="BX163" s="50" t="s">
        <v>111</v>
      </c>
      <c r="BY163" s="42" t="str">
        <f t="shared" si="10"/>
        <v/>
      </c>
      <c r="BZ163" s="51" t="s">
        <v>112</v>
      </c>
      <c r="CA163" s="44" t="s">
        <v>112</v>
      </c>
      <c r="CB163" s="44" t="str">
        <f t="shared" si="6"/>
        <v>維持LC</v>
      </c>
      <c r="CC163" s="53"/>
      <c r="CD163" s="52" t="s">
        <v>1531</v>
      </c>
      <c r="CE163" s="52" t="s">
        <v>133</v>
      </c>
      <c r="CF163" s="52" t="s">
        <v>225</v>
      </c>
      <c r="CG163" s="52" t="s">
        <v>226</v>
      </c>
      <c r="CH163" s="52" t="s">
        <v>227</v>
      </c>
      <c r="CI163" s="53"/>
      <c r="CJ163" s="53"/>
      <c r="CK163" s="53"/>
      <c r="CL163" s="53"/>
    </row>
    <row r="164">
      <c r="A164" s="42" t="s">
        <v>1532</v>
      </c>
      <c r="B164" s="43" t="s">
        <v>1533</v>
      </c>
      <c r="C164" s="44" t="s">
        <v>90</v>
      </c>
      <c r="D164" s="43" t="s">
        <v>1534</v>
      </c>
      <c r="E164" s="44" t="s">
        <v>91</v>
      </c>
      <c r="F164" s="48">
        <v>5.2</v>
      </c>
      <c r="G164" s="42" t="s">
        <v>100</v>
      </c>
      <c r="H164" s="44"/>
      <c r="I164" s="61" t="s">
        <v>122</v>
      </c>
      <c r="J164" s="42">
        <v>11.0</v>
      </c>
      <c r="K164" s="44" t="s">
        <v>100</v>
      </c>
      <c r="L164" s="44" t="s">
        <v>91</v>
      </c>
      <c r="M164" s="44" t="s">
        <v>91</v>
      </c>
      <c r="N164" s="44"/>
      <c r="O164" s="44"/>
      <c r="P164" s="44"/>
      <c r="Q164" s="44"/>
      <c r="R164" s="42" t="s">
        <v>1535</v>
      </c>
      <c r="S164" s="48">
        <v>4991.0</v>
      </c>
      <c r="T164" s="46">
        <v>20911.0</v>
      </c>
      <c r="U164" s="44">
        <v>27405.9999999941</v>
      </c>
      <c r="V164" s="42" t="s">
        <v>125</v>
      </c>
      <c r="W164" s="44"/>
      <c r="X164" s="44"/>
      <c r="Y164" s="44">
        <v>2661.0</v>
      </c>
      <c r="Z164" s="44">
        <v>20368.0</v>
      </c>
      <c r="AA164" s="44"/>
      <c r="AB164" s="42" t="s">
        <v>104</v>
      </c>
      <c r="AC164" s="44"/>
      <c r="AD164" s="44"/>
      <c r="AE164" s="44"/>
      <c r="AF164" s="44"/>
      <c r="AG164" s="44"/>
      <c r="AH164" s="42"/>
      <c r="AI164" s="42"/>
      <c r="AJ164" s="42"/>
      <c r="AK164" s="44"/>
      <c r="AL164" s="44"/>
      <c r="AM164" s="42"/>
      <c r="AN164" s="44"/>
      <c r="AO164" s="44"/>
      <c r="AP164" s="44"/>
      <c r="AQ164" s="44" t="s">
        <v>91</v>
      </c>
      <c r="AR164" s="44"/>
      <c r="AS164" s="42" t="s">
        <v>1536</v>
      </c>
      <c r="AT164" s="42"/>
      <c r="AU164" s="42"/>
      <c r="AV164" s="42"/>
      <c r="AW164" s="44"/>
      <c r="AX164" s="44"/>
      <c r="AY164" s="44"/>
      <c r="AZ164" s="44"/>
      <c r="BA164" s="44"/>
      <c r="BB164" s="44"/>
      <c r="BC164" s="44"/>
      <c r="BD164" s="44"/>
      <c r="BE164" s="44">
        <v>20001.0</v>
      </c>
      <c r="BF164" s="44" t="s">
        <v>92</v>
      </c>
      <c r="BG164" s="42" t="s">
        <v>1537</v>
      </c>
      <c r="BH164" s="44"/>
      <c r="BI164" s="44"/>
      <c r="BJ164" s="44"/>
      <c r="BK164" s="44"/>
      <c r="BL164" s="49">
        <v>5.0</v>
      </c>
      <c r="BM164" s="44" t="s">
        <v>90</v>
      </c>
      <c r="BN164" s="44" t="s">
        <v>91</v>
      </c>
      <c r="BO164" s="44"/>
      <c r="BP164" s="44"/>
      <c r="BQ164" s="42" t="s">
        <v>1538</v>
      </c>
      <c r="BR164" s="42" t="s">
        <v>130</v>
      </c>
      <c r="BS164" s="42" t="s">
        <v>110</v>
      </c>
      <c r="BT164" s="50" t="s">
        <v>112</v>
      </c>
      <c r="BU164" s="50" t="s">
        <v>112</v>
      </c>
      <c r="BV164" s="50" t="s">
        <v>112</v>
      </c>
      <c r="BW164" s="50" t="s">
        <v>112</v>
      </c>
      <c r="BX164" s="50" t="s">
        <v>111</v>
      </c>
      <c r="BY164" s="42" t="str">
        <f t="shared" si="10"/>
        <v/>
      </c>
      <c r="BZ164" s="51" t="s">
        <v>112</v>
      </c>
      <c r="CA164" s="44" t="s">
        <v>112</v>
      </c>
      <c r="CB164" s="44" t="str">
        <f t="shared" si="6"/>
        <v>維持LC</v>
      </c>
      <c r="CC164" s="53"/>
      <c r="CD164" s="52" t="s">
        <v>1539</v>
      </c>
      <c r="CE164" s="52" t="s">
        <v>133</v>
      </c>
      <c r="CF164" s="52" t="s">
        <v>227</v>
      </c>
      <c r="CG164" s="52" t="s">
        <v>225</v>
      </c>
      <c r="CH164" s="53"/>
      <c r="CI164" s="53"/>
      <c r="CJ164" s="53"/>
      <c r="CK164" s="53"/>
      <c r="CL164" s="53"/>
    </row>
    <row r="165">
      <c r="A165" s="42" t="s">
        <v>1540</v>
      </c>
      <c r="B165" s="43" t="s">
        <v>1541</v>
      </c>
      <c r="C165" s="44" t="s">
        <v>91</v>
      </c>
      <c r="D165" s="43"/>
      <c r="E165" s="44" t="s">
        <v>91</v>
      </c>
      <c r="F165" s="48">
        <v>3.7</v>
      </c>
      <c r="G165" s="42" t="s">
        <v>100</v>
      </c>
      <c r="H165" s="44"/>
      <c r="I165" s="47" t="s">
        <v>122</v>
      </c>
      <c r="J165" s="42">
        <v>11.0</v>
      </c>
      <c r="K165" s="42" t="s">
        <v>100</v>
      </c>
      <c r="L165" s="42" t="s">
        <v>91</v>
      </c>
      <c r="M165" s="42" t="s">
        <v>91</v>
      </c>
      <c r="N165" s="44"/>
      <c r="O165" s="44" t="s">
        <v>111</v>
      </c>
      <c r="P165" s="44"/>
      <c r="Q165" s="44"/>
      <c r="R165" s="42" t="s">
        <v>1542</v>
      </c>
      <c r="S165" s="48">
        <v>574.0</v>
      </c>
      <c r="T165" s="46">
        <v>12524.0</v>
      </c>
      <c r="U165" s="44">
        <v>7377.99999999945</v>
      </c>
      <c r="V165" s="42" t="s">
        <v>125</v>
      </c>
      <c r="W165" s="44"/>
      <c r="X165" s="44"/>
      <c r="Y165" s="44">
        <v>225.0</v>
      </c>
      <c r="Z165" s="44">
        <v>8860.0</v>
      </c>
      <c r="AA165" s="44"/>
      <c r="AB165" s="42" t="s">
        <v>104</v>
      </c>
      <c r="AC165" s="44"/>
      <c r="AD165" s="44"/>
      <c r="AE165" s="44"/>
      <c r="AF165" s="44"/>
      <c r="AG165" s="44"/>
      <c r="AH165" s="42"/>
      <c r="AI165" s="42"/>
      <c r="AJ165" s="42"/>
      <c r="AK165" s="44"/>
      <c r="AL165" s="44"/>
      <c r="AM165" s="42"/>
      <c r="AN165" s="44"/>
      <c r="AO165" s="44"/>
      <c r="AP165" s="44"/>
      <c r="AQ165" s="42" t="s">
        <v>91</v>
      </c>
      <c r="AR165" s="44"/>
      <c r="AS165" s="52" t="s">
        <v>1543</v>
      </c>
      <c r="AT165" s="42"/>
      <c r="AU165" s="42"/>
      <c r="AV165" s="42"/>
      <c r="AW165" s="44"/>
      <c r="AX165" s="44"/>
      <c r="AY165" s="44"/>
      <c r="AZ165" s="44"/>
      <c r="BA165" s="44"/>
      <c r="BB165" s="44"/>
      <c r="BC165" s="44"/>
      <c r="BD165" s="44">
        <v>2500.0</v>
      </c>
      <c r="BE165" s="46">
        <v>1000.0</v>
      </c>
      <c r="BF165" s="44" t="s">
        <v>92</v>
      </c>
      <c r="BG165" s="42" t="s">
        <v>1544</v>
      </c>
      <c r="BH165" s="44"/>
      <c r="BI165" s="44"/>
      <c r="BJ165" s="44"/>
      <c r="BK165" s="44"/>
      <c r="BL165" s="49">
        <v>5.0</v>
      </c>
      <c r="BM165" s="44" t="s">
        <v>90</v>
      </c>
      <c r="BN165" s="44" t="s">
        <v>90</v>
      </c>
      <c r="BO165" s="44" t="s">
        <v>94</v>
      </c>
      <c r="BP165" s="44"/>
      <c r="BQ165" s="42" t="s">
        <v>1545</v>
      </c>
      <c r="BR165" s="42" t="s">
        <v>130</v>
      </c>
      <c r="BS165" s="42" t="s">
        <v>110</v>
      </c>
      <c r="BT165" s="50" t="s">
        <v>112</v>
      </c>
      <c r="BU165" s="50" t="s">
        <v>111</v>
      </c>
      <c r="BV165" s="50" t="s">
        <v>112</v>
      </c>
      <c r="BW165" s="50" t="s">
        <v>385</v>
      </c>
      <c r="BX165" s="50" t="s">
        <v>111</v>
      </c>
      <c r="BY165" s="42" t="str">
        <f t="shared" si="10"/>
        <v/>
      </c>
      <c r="BZ165" s="51" t="s">
        <v>193</v>
      </c>
      <c r="CA165" s="44" t="s">
        <v>193</v>
      </c>
      <c r="CB165" s="44" t="str">
        <f t="shared" si="6"/>
        <v>維持NT</v>
      </c>
      <c r="CC165" s="52" t="s">
        <v>115</v>
      </c>
      <c r="CD165" s="52" t="s">
        <v>1546</v>
      </c>
      <c r="CE165" s="52" t="s">
        <v>133</v>
      </c>
      <c r="CF165" s="52" t="s">
        <v>225</v>
      </c>
      <c r="CG165" s="52" t="s">
        <v>1547</v>
      </c>
      <c r="CH165" s="52" t="s">
        <v>227</v>
      </c>
      <c r="CK165" s="53"/>
      <c r="CL165" s="53"/>
    </row>
    <row r="166">
      <c r="A166" s="42" t="s">
        <v>1548</v>
      </c>
      <c r="B166" s="43" t="s">
        <v>1549</v>
      </c>
      <c r="C166" s="44" t="s">
        <v>90</v>
      </c>
      <c r="D166" s="45"/>
      <c r="E166" s="44" t="s">
        <v>91</v>
      </c>
      <c r="F166" s="48">
        <v>5.6</v>
      </c>
      <c r="G166" s="42" t="s">
        <v>100</v>
      </c>
      <c r="H166" s="44"/>
      <c r="I166" s="47"/>
      <c r="J166" s="42"/>
      <c r="K166" s="42"/>
      <c r="L166" s="42"/>
      <c r="M166" s="42"/>
      <c r="N166" s="44"/>
      <c r="O166" s="44" t="s">
        <v>111</v>
      </c>
      <c r="P166" s="44"/>
      <c r="Q166" s="44" t="s">
        <v>111</v>
      </c>
      <c r="R166" s="42" t="s">
        <v>1550</v>
      </c>
      <c r="S166" s="48">
        <v>530.0</v>
      </c>
      <c r="T166" s="46">
        <v>11410.0</v>
      </c>
      <c r="U166" s="44">
        <v>12944.0000000001</v>
      </c>
      <c r="V166" s="42" t="s">
        <v>125</v>
      </c>
      <c r="W166" s="44"/>
      <c r="X166" s="44"/>
      <c r="Y166" s="44">
        <v>216.0</v>
      </c>
      <c r="Z166" s="44">
        <v>9177.0</v>
      </c>
      <c r="AA166" s="44"/>
      <c r="AB166" s="42" t="s">
        <v>104</v>
      </c>
      <c r="AC166" s="44"/>
      <c r="AD166" s="44"/>
      <c r="AE166" s="44"/>
      <c r="AF166" s="44"/>
      <c r="AG166" s="44"/>
      <c r="AH166" s="42"/>
      <c r="AI166" s="42"/>
      <c r="AJ166" s="42"/>
      <c r="AK166" s="44"/>
      <c r="AL166" s="44"/>
      <c r="AM166" s="42"/>
      <c r="AN166" s="44"/>
      <c r="AO166" s="44"/>
      <c r="AP166" s="44"/>
      <c r="AQ166" s="44"/>
      <c r="AR166" s="44"/>
      <c r="AS166" s="42" t="s">
        <v>1155</v>
      </c>
      <c r="AT166" s="42"/>
      <c r="AU166" s="42"/>
      <c r="AV166" s="42"/>
      <c r="AW166" s="44"/>
      <c r="AX166" s="44"/>
      <c r="AY166" s="44"/>
      <c r="AZ166" s="44"/>
      <c r="BA166" s="44"/>
      <c r="BB166" s="44"/>
      <c r="BC166" s="44"/>
      <c r="BD166" s="44">
        <v>1000.0</v>
      </c>
      <c r="BE166" s="46">
        <v>500.0</v>
      </c>
      <c r="BF166" s="44" t="s">
        <v>92</v>
      </c>
      <c r="BG166" s="42" t="s">
        <v>1551</v>
      </c>
      <c r="BH166" s="44"/>
      <c r="BI166" s="44"/>
      <c r="BJ166" s="44"/>
      <c r="BK166" s="44"/>
      <c r="BL166" s="49">
        <v>5.0</v>
      </c>
      <c r="BM166" s="44" t="s">
        <v>90</v>
      </c>
      <c r="BN166" s="44" t="s">
        <v>90</v>
      </c>
      <c r="BO166" s="44"/>
      <c r="BP166" s="44"/>
      <c r="BQ166" s="42" t="s">
        <v>1545</v>
      </c>
      <c r="BR166" s="42" t="s">
        <v>130</v>
      </c>
      <c r="BS166" s="42" t="s">
        <v>110</v>
      </c>
      <c r="BT166" s="50" t="s">
        <v>112</v>
      </c>
      <c r="BU166" s="50" t="s">
        <v>112</v>
      </c>
      <c r="BV166" s="50" t="s">
        <v>112</v>
      </c>
      <c r="BW166" s="50" t="s">
        <v>113</v>
      </c>
      <c r="BX166" s="50" t="s">
        <v>111</v>
      </c>
      <c r="BY166" s="42" t="str">
        <f t="shared" si="10"/>
        <v/>
      </c>
      <c r="BZ166" s="51" t="s">
        <v>114</v>
      </c>
      <c r="CA166" s="44" t="s">
        <v>114</v>
      </c>
      <c r="CB166" s="44" t="str">
        <f t="shared" si="6"/>
        <v>維持VU</v>
      </c>
      <c r="CC166" s="52" t="s">
        <v>115</v>
      </c>
      <c r="CD166" s="52" t="s">
        <v>1552</v>
      </c>
      <c r="CE166" s="52" t="s">
        <v>133</v>
      </c>
      <c r="CF166" s="52" t="s">
        <v>1547</v>
      </c>
      <c r="CG166" s="52" t="s">
        <v>1553</v>
      </c>
      <c r="CH166" s="52" t="s">
        <v>227</v>
      </c>
      <c r="CI166" s="53"/>
      <c r="CJ166" s="53"/>
      <c r="CK166" s="53"/>
      <c r="CL166" s="53"/>
    </row>
    <row r="167">
      <c r="A167" s="42" t="s">
        <v>1554</v>
      </c>
      <c r="B167" s="43" t="s">
        <v>1555</v>
      </c>
      <c r="C167" s="44" t="s">
        <v>90</v>
      </c>
      <c r="D167" s="45"/>
      <c r="E167" s="44" t="s">
        <v>121</v>
      </c>
      <c r="F167" s="48">
        <v>5.31</v>
      </c>
      <c r="G167" s="44" t="s">
        <v>100</v>
      </c>
      <c r="H167" s="44" t="s">
        <v>91</v>
      </c>
      <c r="I167" s="61" t="s">
        <v>1556</v>
      </c>
      <c r="J167" s="73">
        <v>20.0</v>
      </c>
      <c r="K167" s="72" t="s">
        <v>100</v>
      </c>
      <c r="L167" s="72" t="s">
        <v>91</v>
      </c>
      <c r="M167" s="72" t="s">
        <v>91</v>
      </c>
      <c r="N167" s="44"/>
      <c r="O167" s="72" t="s">
        <v>1557</v>
      </c>
      <c r="P167" s="44"/>
      <c r="Q167" s="44"/>
      <c r="R167" s="72" t="s">
        <v>1558</v>
      </c>
      <c r="S167" s="46">
        <v>3494.0</v>
      </c>
      <c r="T167" s="46">
        <v>21540.0</v>
      </c>
      <c r="U167" s="44">
        <v>36015.9999999927</v>
      </c>
      <c r="V167" s="42" t="s">
        <v>125</v>
      </c>
      <c r="W167" s="44"/>
      <c r="X167" s="44"/>
      <c r="Y167" s="44">
        <v>1517.0</v>
      </c>
      <c r="Z167" s="44">
        <v>21287.0</v>
      </c>
      <c r="AA167" s="44"/>
      <c r="AB167" s="42" t="s">
        <v>104</v>
      </c>
      <c r="AC167" s="44"/>
      <c r="AD167" s="44"/>
      <c r="AE167" s="44"/>
      <c r="AF167" s="44"/>
      <c r="AG167" s="44"/>
      <c r="AH167" s="42"/>
      <c r="AI167" s="42"/>
      <c r="AJ167" s="42"/>
      <c r="AK167" s="44"/>
      <c r="AL167" s="44"/>
      <c r="AM167" s="42"/>
      <c r="AN167" s="44"/>
      <c r="AO167" s="44"/>
      <c r="AP167" s="44"/>
      <c r="AQ167" s="44" t="s">
        <v>90</v>
      </c>
      <c r="AR167" s="44"/>
      <c r="AS167" s="42" t="s">
        <v>1559</v>
      </c>
      <c r="AT167" s="42"/>
      <c r="AU167" s="42"/>
      <c r="AV167" s="42"/>
      <c r="AW167" s="44"/>
      <c r="AX167" s="44"/>
      <c r="AY167" s="44"/>
      <c r="AZ167" s="44"/>
      <c r="BA167" s="44"/>
      <c r="BB167" s="44"/>
      <c r="BC167" s="44"/>
      <c r="BD167" s="73">
        <v>1000.0</v>
      </c>
      <c r="BE167" s="46">
        <v>500.0</v>
      </c>
      <c r="BF167" s="44" t="s">
        <v>93</v>
      </c>
      <c r="BG167" s="72" t="s">
        <v>1560</v>
      </c>
      <c r="BH167" s="44"/>
      <c r="BI167" s="44"/>
      <c r="BJ167" s="44"/>
      <c r="BK167" s="44"/>
      <c r="BL167" s="49">
        <v>5.0</v>
      </c>
      <c r="BM167" s="42" t="s">
        <v>92</v>
      </c>
      <c r="BN167" s="44" t="s">
        <v>90</v>
      </c>
      <c r="BO167" s="44"/>
      <c r="BP167" s="44">
        <v>1.0</v>
      </c>
      <c r="BQ167" s="42" t="s">
        <v>1561</v>
      </c>
      <c r="BR167" s="44" t="s">
        <v>110</v>
      </c>
      <c r="BS167" s="42" t="s">
        <v>1265</v>
      </c>
      <c r="BT167" s="50" t="s">
        <v>1562</v>
      </c>
      <c r="BU167" s="50" t="s">
        <v>111</v>
      </c>
      <c r="BV167" s="50" t="s">
        <v>284</v>
      </c>
      <c r="BW167" s="50" t="s">
        <v>113</v>
      </c>
      <c r="BX167" s="50" t="s">
        <v>111</v>
      </c>
      <c r="BY167" s="42">
        <f t="shared" si="10"/>
        <v>1</v>
      </c>
      <c r="BZ167" s="51" t="s">
        <v>114</v>
      </c>
      <c r="CA167" s="44" t="s">
        <v>112</v>
      </c>
      <c r="CB167" s="44" t="str">
        <f t="shared" si="6"/>
        <v>LC-&gt;VU</v>
      </c>
      <c r="CC167" s="52" t="s">
        <v>679</v>
      </c>
      <c r="CD167" s="52" t="s">
        <v>1563</v>
      </c>
      <c r="CE167" s="52" t="s">
        <v>133</v>
      </c>
      <c r="CF167" s="52" t="s">
        <v>1564</v>
      </c>
      <c r="CG167" s="52" t="s">
        <v>134</v>
      </c>
      <c r="CH167" s="53"/>
      <c r="CI167" s="53"/>
      <c r="CJ167" s="53"/>
      <c r="CK167" s="53"/>
      <c r="CL167" s="53"/>
    </row>
    <row r="168">
      <c r="A168" s="42" t="s">
        <v>1565</v>
      </c>
      <c r="B168" s="43" t="s">
        <v>1566</v>
      </c>
      <c r="C168" s="44" t="s">
        <v>90</v>
      </c>
      <c r="D168" s="45"/>
      <c r="E168" s="42" t="s">
        <v>91</v>
      </c>
      <c r="F168" s="48">
        <v>6.0</v>
      </c>
      <c r="G168" s="44" t="s">
        <v>100</v>
      </c>
      <c r="H168" s="44" t="s">
        <v>91</v>
      </c>
      <c r="I168" s="61" t="s">
        <v>122</v>
      </c>
      <c r="J168" s="73">
        <v>9.0</v>
      </c>
      <c r="K168" s="72" t="s">
        <v>100</v>
      </c>
      <c r="L168" s="72" t="s">
        <v>91</v>
      </c>
      <c r="M168" s="72" t="s">
        <v>91</v>
      </c>
      <c r="N168" s="44"/>
      <c r="O168" s="72" t="s">
        <v>1567</v>
      </c>
      <c r="P168" s="44"/>
      <c r="Q168" s="44" t="s">
        <v>91</v>
      </c>
      <c r="R168" s="42" t="s">
        <v>1568</v>
      </c>
      <c r="S168" s="46">
        <v>2103.0</v>
      </c>
      <c r="T168" s="46">
        <v>21496.0</v>
      </c>
      <c r="U168" s="44">
        <v>32227.9999999942</v>
      </c>
      <c r="V168" s="42" t="s">
        <v>125</v>
      </c>
      <c r="W168" s="44"/>
      <c r="X168" s="44"/>
      <c r="Y168" s="44">
        <v>1158.0</v>
      </c>
      <c r="Z168" s="44">
        <v>21210.0</v>
      </c>
      <c r="AA168" s="44"/>
      <c r="AB168" s="42" t="s">
        <v>104</v>
      </c>
      <c r="AC168" s="44"/>
      <c r="AD168" s="44"/>
      <c r="AE168" s="44"/>
      <c r="AF168" s="44"/>
      <c r="AG168" s="44"/>
      <c r="AH168" s="42"/>
      <c r="AI168" s="42"/>
      <c r="AJ168" s="42"/>
      <c r="AK168" s="44"/>
      <c r="AL168" s="44"/>
      <c r="AM168" s="42"/>
      <c r="AN168" s="44"/>
      <c r="AO168" s="44"/>
      <c r="AP168" s="44"/>
      <c r="AQ168" s="44" t="s">
        <v>91</v>
      </c>
      <c r="AR168" s="44"/>
      <c r="AS168" s="42" t="s">
        <v>1569</v>
      </c>
      <c r="AT168" s="42"/>
      <c r="AU168" s="42"/>
      <c r="AV168" s="42"/>
      <c r="AW168" s="44"/>
      <c r="AX168" s="44"/>
      <c r="AY168" s="44"/>
      <c r="AZ168" s="44"/>
      <c r="BA168" s="44"/>
      <c r="BB168" s="44"/>
      <c r="BC168" s="44"/>
      <c r="BD168" s="46">
        <v>1000.0</v>
      </c>
      <c r="BE168" s="46">
        <v>500.0</v>
      </c>
      <c r="BF168" s="44" t="s">
        <v>93</v>
      </c>
      <c r="BG168" s="42" t="s">
        <v>1570</v>
      </c>
      <c r="BH168" s="44"/>
      <c r="BI168" s="44"/>
      <c r="BJ168" s="44"/>
      <c r="BK168" s="44"/>
      <c r="BL168" s="49">
        <v>5.0</v>
      </c>
      <c r="BM168" s="44" t="s">
        <v>91</v>
      </c>
      <c r="BN168" s="44" t="s">
        <v>90</v>
      </c>
      <c r="BO168" s="44"/>
      <c r="BP168" s="44">
        <v>1.0</v>
      </c>
      <c r="BQ168" s="42" t="s">
        <v>1571</v>
      </c>
      <c r="BR168" s="42" t="s">
        <v>130</v>
      </c>
      <c r="BS168" s="42" t="s">
        <v>1265</v>
      </c>
      <c r="BT168" s="50" t="s">
        <v>112</v>
      </c>
      <c r="BU168" s="50" t="s">
        <v>111</v>
      </c>
      <c r="BV168" s="50" t="s">
        <v>112</v>
      </c>
      <c r="BW168" s="50" t="s">
        <v>113</v>
      </c>
      <c r="BX168" s="50" t="s">
        <v>111</v>
      </c>
      <c r="BY168" s="42">
        <f t="shared" si="10"/>
        <v>1</v>
      </c>
      <c r="BZ168" s="51" t="s">
        <v>193</v>
      </c>
      <c r="CA168" s="44" t="s">
        <v>112</v>
      </c>
      <c r="CB168" s="44" t="str">
        <f t="shared" si="6"/>
        <v>LC-&gt;NT</v>
      </c>
      <c r="CC168" s="52" t="s">
        <v>750</v>
      </c>
      <c r="CD168" s="52" t="s">
        <v>1572</v>
      </c>
      <c r="CE168" s="52" t="s">
        <v>133</v>
      </c>
      <c r="CF168" s="52" t="s">
        <v>579</v>
      </c>
      <c r="CG168" s="52" t="s">
        <v>143</v>
      </c>
      <c r="CH168" s="52" t="s">
        <v>134</v>
      </c>
      <c r="CI168" s="52" t="s">
        <v>118</v>
      </c>
      <c r="CL168" s="53"/>
    </row>
    <row r="169">
      <c r="A169" s="42" t="s">
        <v>1573</v>
      </c>
      <c r="B169" s="43" t="s">
        <v>1574</v>
      </c>
      <c r="C169" s="44" t="s">
        <v>90</v>
      </c>
      <c r="D169" s="45"/>
      <c r="E169" s="44" t="s">
        <v>91</v>
      </c>
      <c r="F169" s="48">
        <v>4.2</v>
      </c>
      <c r="G169" s="42" t="s">
        <v>100</v>
      </c>
      <c r="H169" s="44"/>
      <c r="I169" s="47" t="s">
        <v>146</v>
      </c>
      <c r="J169" s="42">
        <v>3.0</v>
      </c>
      <c r="K169" s="42" t="s">
        <v>147</v>
      </c>
      <c r="L169" s="44" t="s">
        <v>91</v>
      </c>
      <c r="M169" s="44" t="s">
        <v>91</v>
      </c>
      <c r="N169" s="44"/>
      <c r="O169" s="42" t="s">
        <v>1575</v>
      </c>
      <c r="P169" s="42" t="s">
        <v>90</v>
      </c>
      <c r="Q169" s="44" t="s">
        <v>111</v>
      </c>
      <c r="R169" s="42" t="s">
        <v>1576</v>
      </c>
      <c r="S169" s="48">
        <v>824.0</v>
      </c>
      <c r="T169" s="46">
        <v>18678.0</v>
      </c>
      <c r="U169" s="44">
        <v>12908.9999999926</v>
      </c>
      <c r="V169" s="42" t="s">
        <v>125</v>
      </c>
      <c r="W169" s="44"/>
      <c r="X169" s="44"/>
      <c r="Y169" s="44">
        <v>296.0</v>
      </c>
      <c r="Z169" s="44">
        <v>16523.0</v>
      </c>
      <c r="AA169" s="44"/>
      <c r="AB169" s="42" t="s">
        <v>104</v>
      </c>
      <c r="AC169" s="44"/>
      <c r="AD169" s="44"/>
      <c r="AE169" s="44"/>
      <c r="AF169" s="44" t="s">
        <v>217</v>
      </c>
      <c r="AG169" s="44" t="s">
        <v>1577</v>
      </c>
      <c r="AH169" s="42" t="s">
        <v>92</v>
      </c>
      <c r="AI169" s="42" t="s">
        <v>90</v>
      </c>
      <c r="AJ169" s="42" t="s">
        <v>90</v>
      </c>
      <c r="AK169" s="44"/>
      <c r="AL169" s="44"/>
      <c r="AM169" s="42" t="s">
        <v>1578</v>
      </c>
      <c r="AN169" s="44"/>
      <c r="AO169" s="44"/>
      <c r="AP169" s="44"/>
      <c r="AQ169" s="44" t="s">
        <v>90</v>
      </c>
      <c r="AR169" s="44"/>
      <c r="AS169" s="42" t="s">
        <v>1579</v>
      </c>
      <c r="AT169" s="42"/>
      <c r="AU169" s="42"/>
      <c r="AV169" s="42"/>
      <c r="AW169" s="44"/>
      <c r="AX169" s="44" t="s">
        <v>217</v>
      </c>
      <c r="AY169" s="44" t="s">
        <v>219</v>
      </c>
      <c r="AZ169" s="44" t="s">
        <v>217</v>
      </c>
      <c r="BA169" s="44" t="s">
        <v>91</v>
      </c>
      <c r="BB169" s="42"/>
      <c r="BC169" s="44">
        <v>8000.0</v>
      </c>
      <c r="BD169" s="44">
        <v>12000.0</v>
      </c>
      <c r="BE169" s="46">
        <v>6000.0</v>
      </c>
      <c r="BF169" s="44" t="s">
        <v>91</v>
      </c>
      <c r="BG169" s="44" t="s">
        <v>1580</v>
      </c>
      <c r="BH169" s="44"/>
      <c r="BI169" s="44"/>
      <c r="BJ169" s="44"/>
      <c r="BK169" s="44"/>
      <c r="BL169" s="49">
        <v>3.0</v>
      </c>
      <c r="BM169" s="44" t="s">
        <v>91</v>
      </c>
      <c r="BN169" s="44" t="s">
        <v>92</v>
      </c>
      <c r="BO169" s="44"/>
      <c r="BP169" s="44"/>
      <c r="BQ169" s="42" t="s">
        <v>1581</v>
      </c>
      <c r="BR169" s="42" t="s">
        <v>130</v>
      </c>
      <c r="BS169" s="42" t="s">
        <v>110</v>
      </c>
      <c r="BT169" s="50" t="s">
        <v>732</v>
      </c>
      <c r="BU169" s="50" t="s">
        <v>112</v>
      </c>
      <c r="BV169" s="50" t="s">
        <v>153</v>
      </c>
      <c r="BW169" s="50" t="s">
        <v>112</v>
      </c>
      <c r="BX169" s="50" t="s">
        <v>111</v>
      </c>
      <c r="BY169" s="42" t="str">
        <f t="shared" si="10"/>
        <v/>
      </c>
      <c r="BZ169" s="51" t="s">
        <v>114</v>
      </c>
      <c r="CA169" s="44" t="s">
        <v>285</v>
      </c>
      <c r="CB169" s="44" t="str">
        <f t="shared" si="6"/>
        <v>EN-&gt;VU</v>
      </c>
      <c r="CC169" s="52" t="s">
        <v>1582</v>
      </c>
      <c r="CD169" s="52" t="s">
        <v>1583</v>
      </c>
      <c r="CE169" s="52" t="s">
        <v>133</v>
      </c>
      <c r="CF169" s="52" t="s">
        <v>1584</v>
      </c>
      <c r="CG169" s="52" t="s">
        <v>1585</v>
      </c>
      <c r="CH169" s="52" t="s">
        <v>117</v>
      </c>
      <c r="CI169" s="52" t="s">
        <v>1586</v>
      </c>
      <c r="CJ169" s="52" t="s">
        <v>1587</v>
      </c>
      <c r="CK169" s="39"/>
      <c r="CL169" s="39"/>
    </row>
    <row r="170">
      <c r="A170" s="42" t="s">
        <v>1588</v>
      </c>
      <c r="B170" s="43" t="s">
        <v>1589</v>
      </c>
      <c r="C170" s="44" t="s">
        <v>90</v>
      </c>
      <c r="D170" s="45"/>
      <c r="E170" s="44" t="s">
        <v>91</v>
      </c>
      <c r="F170" s="48">
        <v>2.7</v>
      </c>
      <c r="G170" s="42" t="s">
        <v>100</v>
      </c>
      <c r="H170" s="44"/>
      <c r="I170" s="47" t="s">
        <v>122</v>
      </c>
      <c r="J170" s="42">
        <v>11.0</v>
      </c>
      <c r="K170" s="44" t="s">
        <v>100</v>
      </c>
      <c r="L170" s="44" t="s">
        <v>91</v>
      </c>
      <c r="M170" s="44" t="s">
        <v>91</v>
      </c>
      <c r="N170" s="44"/>
      <c r="O170" s="44" t="s">
        <v>1590</v>
      </c>
      <c r="P170" s="44"/>
      <c r="Q170" s="44" t="s">
        <v>111</v>
      </c>
      <c r="R170" s="42" t="s">
        <v>1591</v>
      </c>
      <c r="S170" s="48">
        <v>3200.0</v>
      </c>
      <c r="T170" s="46">
        <v>18721.0</v>
      </c>
      <c r="U170" s="44">
        <v>23456.9999999945</v>
      </c>
      <c r="V170" s="42" t="s">
        <v>125</v>
      </c>
      <c r="W170" s="44"/>
      <c r="X170" s="44"/>
      <c r="Y170" s="44">
        <v>1690.0</v>
      </c>
      <c r="Z170" s="44">
        <v>15837.0</v>
      </c>
      <c r="AA170" s="44"/>
      <c r="AB170" s="42" t="s">
        <v>104</v>
      </c>
      <c r="AC170" s="44"/>
      <c r="AD170" s="44"/>
      <c r="AE170" s="44"/>
      <c r="AF170" s="44" t="s">
        <v>217</v>
      </c>
      <c r="AG170" s="44" t="s">
        <v>1592</v>
      </c>
      <c r="AH170" s="42" t="s">
        <v>92</v>
      </c>
      <c r="AI170" s="42" t="s">
        <v>90</v>
      </c>
      <c r="AJ170" s="42" t="s">
        <v>90</v>
      </c>
      <c r="AK170" s="44"/>
      <c r="AL170" s="44"/>
      <c r="AM170" s="42" t="s">
        <v>1593</v>
      </c>
      <c r="AN170" s="44" t="s">
        <v>91</v>
      </c>
      <c r="AO170" s="44" t="s">
        <v>91</v>
      </c>
      <c r="AP170" s="44" t="s">
        <v>219</v>
      </c>
      <c r="AQ170" s="42" t="s">
        <v>91</v>
      </c>
      <c r="AR170" s="44"/>
      <c r="AS170" s="42" t="s">
        <v>1594</v>
      </c>
      <c r="AT170" s="42"/>
      <c r="AU170" s="42"/>
      <c r="AV170" s="42"/>
      <c r="AW170" s="44"/>
      <c r="AX170" s="44" t="s">
        <v>217</v>
      </c>
      <c r="AY170" s="44" t="s">
        <v>219</v>
      </c>
      <c r="AZ170" s="44" t="s">
        <v>217</v>
      </c>
      <c r="BA170" s="44" t="s">
        <v>92</v>
      </c>
      <c r="BB170" s="44"/>
      <c r="BC170" s="44"/>
      <c r="BD170" s="44"/>
      <c r="BE170" s="46">
        <v>10001.0</v>
      </c>
      <c r="BF170" s="44" t="s">
        <v>93</v>
      </c>
      <c r="BG170" s="42" t="s">
        <v>1595</v>
      </c>
      <c r="BH170" s="44"/>
      <c r="BI170" s="44"/>
      <c r="BJ170" s="44"/>
      <c r="BK170" s="44"/>
      <c r="BL170" s="49">
        <v>5.0</v>
      </c>
      <c r="BM170" s="44" t="s">
        <v>90</v>
      </c>
      <c r="BN170" s="44" t="s">
        <v>91</v>
      </c>
      <c r="BO170" s="44"/>
      <c r="BP170" s="44"/>
      <c r="BQ170" s="42" t="s">
        <v>1596</v>
      </c>
      <c r="BR170" s="42" t="s">
        <v>130</v>
      </c>
      <c r="BS170" s="42" t="s">
        <v>110</v>
      </c>
      <c r="BT170" s="50" t="s">
        <v>112</v>
      </c>
      <c r="BU170" s="50" t="s">
        <v>112</v>
      </c>
      <c r="BV170" s="50" t="s">
        <v>112</v>
      </c>
      <c r="BW170" s="50" t="s">
        <v>112</v>
      </c>
      <c r="BX170" s="50" t="s">
        <v>111</v>
      </c>
      <c r="BY170" s="42" t="str">
        <f t="shared" si="10"/>
        <v/>
      </c>
      <c r="BZ170" s="51" t="s">
        <v>112</v>
      </c>
      <c r="CA170" s="44" t="s">
        <v>193</v>
      </c>
      <c r="CB170" s="44" t="str">
        <f t="shared" si="6"/>
        <v>NT-&gt;LC</v>
      </c>
      <c r="CC170" s="53"/>
      <c r="CD170" s="52" t="s">
        <v>1597</v>
      </c>
      <c r="CE170" s="52" t="s">
        <v>133</v>
      </c>
      <c r="CF170" s="52" t="s">
        <v>225</v>
      </c>
      <c r="CG170" s="52" t="s">
        <v>227</v>
      </c>
      <c r="CH170" s="52" t="s">
        <v>118</v>
      </c>
      <c r="CK170" s="53"/>
      <c r="CL170" s="53"/>
    </row>
    <row r="171">
      <c r="A171" s="42" t="s">
        <v>1598</v>
      </c>
      <c r="B171" s="43" t="s">
        <v>1599</v>
      </c>
      <c r="C171" s="44" t="s">
        <v>90</v>
      </c>
      <c r="D171" s="45"/>
      <c r="E171" s="44" t="s">
        <v>121</v>
      </c>
      <c r="F171" s="48">
        <v>2.7</v>
      </c>
      <c r="G171" s="42" t="s">
        <v>100</v>
      </c>
      <c r="H171" s="44"/>
      <c r="I171" s="61"/>
      <c r="J171" s="44"/>
      <c r="K171" s="44"/>
      <c r="L171" s="44"/>
      <c r="M171" s="44"/>
      <c r="N171" s="44"/>
      <c r="O171" s="44"/>
      <c r="P171" s="44"/>
      <c r="Q171" s="44"/>
      <c r="R171" s="42" t="s">
        <v>1600</v>
      </c>
      <c r="S171" s="48">
        <v>615.0</v>
      </c>
      <c r="T171" s="46">
        <v>21099.0</v>
      </c>
      <c r="U171" s="46"/>
      <c r="V171" s="42" t="s">
        <v>199</v>
      </c>
      <c r="W171" s="44"/>
      <c r="X171" s="44"/>
      <c r="Y171" s="44">
        <v>329.0</v>
      </c>
      <c r="Z171" s="44">
        <v>20397.0</v>
      </c>
      <c r="AA171" s="44"/>
      <c r="AB171" s="42" t="s">
        <v>104</v>
      </c>
      <c r="AC171" s="44"/>
      <c r="AD171" s="44"/>
      <c r="AE171" s="44"/>
      <c r="AF171" s="44"/>
      <c r="AG171" s="44"/>
      <c r="AH171" s="42"/>
      <c r="AI171" s="42"/>
      <c r="AJ171" s="42"/>
      <c r="AK171" s="44"/>
      <c r="AL171" s="44"/>
      <c r="AM171" s="42"/>
      <c r="AN171" s="44"/>
      <c r="AO171" s="44"/>
      <c r="AP171" s="44"/>
      <c r="AQ171" s="44"/>
      <c r="AR171" s="44"/>
      <c r="AS171" s="42" t="s">
        <v>1601</v>
      </c>
      <c r="AT171" s="42"/>
      <c r="AU171" s="42"/>
      <c r="AV171" s="42"/>
      <c r="AW171" s="44"/>
      <c r="AX171" s="44"/>
      <c r="AY171" s="44"/>
      <c r="AZ171" s="44"/>
      <c r="BA171" s="44"/>
      <c r="BB171" s="44"/>
      <c r="BC171" s="44"/>
      <c r="BD171" s="44"/>
      <c r="BE171" s="46">
        <v>2501.0</v>
      </c>
      <c r="BF171" s="44" t="s">
        <v>93</v>
      </c>
      <c r="BG171" s="42" t="s">
        <v>1602</v>
      </c>
      <c r="BH171" s="44"/>
      <c r="BI171" s="44"/>
      <c r="BJ171" s="44"/>
      <c r="BK171" s="44"/>
      <c r="BL171" s="49">
        <v>5.0</v>
      </c>
      <c r="BM171" s="44" t="s">
        <v>91</v>
      </c>
      <c r="BN171" s="44" t="s">
        <v>90</v>
      </c>
      <c r="BO171" s="44"/>
      <c r="BP171" s="44">
        <v>1.0</v>
      </c>
      <c r="BQ171" s="42" t="s">
        <v>1603</v>
      </c>
      <c r="BR171" s="42" t="s">
        <v>130</v>
      </c>
      <c r="BS171" s="42" t="s">
        <v>110</v>
      </c>
      <c r="BT171" s="50" t="s">
        <v>111</v>
      </c>
      <c r="BU171" s="50" t="s">
        <v>111</v>
      </c>
      <c r="BV171" s="50" t="s">
        <v>111</v>
      </c>
      <c r="BW171" s="50" t="s">
        <v>112</v>
      </c>
      <c r="BX171" s="50" t="s">
        <v>111</v>
      </c>
      <c r="BY171" s="42">
        <f t="shared" si="10"/>
        <v>1</v>
      </c>
      <c r="BZ171" s="63" t="s">
        <v>112</v>
      </c>
      <c r="CA171" s="44" t="s">
        <v>112</v>
      </c>
      <c r="CB171" s="44" t="str">
        <f t="shared" si="6"/>
        <v>維持LC</v>
      </c>
      <c r="CC171" s="53"/>
      <c r="CD171" s="52" t="s">
        <v>1604</v>
      </c>
      <c r="CE171" s="53"/>
      <c r="CF171" s="53"/>
      <c r="CG171" s="53"/>
      <c r="CH171" s="53"/>
      <c r="CI171" s="53"/>
      <c r="CJ171" s="53"/>
      <c r="CK171" s="53"/>
      <c r="CL171" s="53"/>
    </row>
    <row r="172">
      <c r="A172" s="42" t="s">
        <v>1605</v>
      </c>
      <c r="B172" s="43" t="s">
        <v>1606</v>
      </c>
      <c r="C172" s="44" t="s">
        <v>90</v>
      </c>
      <c r="D172" s="43" t="s">
        <v>1607</v>
      </c>
      <c r="E172" s="44" t="s">
        <v>91</v>
      </c>
      <c r="F172" s="48">
        <v>4.3</v>
      </c>
      <c r="G172" s="42" t="s">
        <v>100</v>
      </c>
      <c r="H172" s="44"/>
      <c r="I172" s="47" t="s">
        <v>690</v>
      </c>
      <c r="J172" s="42">
        <v>3.0</v>
      </c>
      <c r="K172" s="42" t="s">
        <v>147</v>
      </c>
      <c r="L172" s="42" t="s">
        <v>92</v>
      </c>
      <c r="M172" s="42" t="s">
        <v>93</v>
      </c>
      <c r="N172" s="44"/>
      <c r="O172" s="44" t="s">
        <v>90</v>
      </c>
      <c r="P172" s="44"/>
      <c r="Q172" s="44"/>
      <c r="R172" s="42" t="s">
        <v>1608</v>
      </c>
      <c r="S172" s="48">
        <v>203.0</v>
      </c>
      <c r="T172" s="46">
        <v>11008.0</v>
      </c>
      <c r="U172" s="44">
        <v>17198.9999999947</v>
      </c>
      <c r="V172" s="42" t="s">
        <v>125</v>
      </c>
      <c r="W172" s="44"/>
      <c r="X172" s="44"/>
      <c r="Y172" s="44">
        <v>68.0</v>
      </c>
      <c r="Z172" s="44">
        <v>5933.0</v>
      </c>
      <c r="AA172" s="44"/>
      <c r="AB172" s="42" t="s">
        <v>104</v>
      </c>
      <c r="AC172" s="44"/>
      <c r="AD172" s="44"/>
      <c r="AE172" s="44"/>
      <c r="AF172" s="44"/>
      <c r="AG172" s="44"/>
      <c r="AH172" s="42" t="s">
        <v>92</v>
      </c>
      <c r="AI172" s="42" t="s">
        <v>90</v>
      </c>
      <c r="AJ172" s="42" t="s">
        <v>90</v>
      </c>
      <c r="AK172" s="44"/>
      <c r="AL172" s="42"/>
      <c r="AM172" s="42" t="s">
        <v>1609</v>
      </c>
      <c r="AN172" s="44"/>
      <c r="AO172" s="44"/>
      <c r="AP172" s="44"/>
      <c r="AQ172" s="42" t="s">
        <v>90</v>
      </c>
      <c r="AR172" s="44"/>
      <c r="AS172" s="42" t="s">
        <v>1610</v>
      </c>
      <c r="AT172" s="42"/>
      <c r="AU172" s="42"/>
      <c r="AV172" s="42"/>
      <c r="AW172" s="44"/>
      <c r="AX172" s="44"/>
      <c r="AY172" s="44"/>
      <c r="AZ172" s="44"/>
      <c r="BA172" s="44"/>
      <c r="BB172" s="44"/>
      <c r="BC172" s="44"/>
      <c r="BD172" s="44">
        <v>450.0</v>
      </c>
      <c r="BE172" s="46">
        <v>250.0</v>
      </c>
      <c r="BF172" s="44" t="s">
        <v>93</v>
      </c>
      <c r="BG172" s="42" t="s">
        <v>1611</v>
      </c>
      <c r="BH172" s="44"/>
      <c r="BI172" s="44"/>
      <c r="BJ172" s="44"/>
      <c r="BK172" s="44"/>
      <c r="BL172" s="49">
        <v>5.0</v>
      </c>
      <c r="BM172" s="44" t="s">
        <v>90</v>
      </c>
      <c r="BN172" s="44" t="s">
        <v>90</v>
      </c>
      <c r="BO172" s="44"/>
      <c r="BP172" s="44"/>
      <c r="BQ172" s="42" t="s">
        <v>1603</v>
      </c>
      <c r="BR172" s="42" t="s">
        <v>130</v>
      </c>
      <c r="BS172" s="42" t="s">
        <v>110</v>
      </c>
      <c r="BT172" s="50" t="s">
        <v>1612</v>
      </c>
      <c r="BU172" s="50" t="s">
        <v>111</v>
      </c>
      <c r="BV172" s="50" t="s">
        <v>153</v>
      </c>
      <c r="BW172" s="50" t="s">
        <v>113</v>
      </c>
      <c r="BX172" s="50" t="s">
        <v>111</v>
      </c>
      <c r="BY172" s="42" t="str">
        <f t="shared" si="10"/>
        <v/>
      </c>
      <c r="BZ172" s="51" t="s">
        <v>114</v>
      </c>
      <c r="CA172" s="44" t="s">
        <v>114</v>
      </c>
      <c r="CB172" s="44" t="str">
        <f t="shared" si="6"/>
        <v>維持VU</v>
      </c>
      <c r="CC172" s="52" t="s">
        <v>1613</v>
      </c>
      <c r="CD172" s="52" t="s">
        <v>1614</v>
      </c>
      <c r="CE172" s="52" t="s">
        <v>133</v>
      </c>
      <c r="CF172" s="52" t="s">
        <v>118</v>
      </c>
      <c r="CG172" s="53"/>
      <c r="CH172" s="53"/>
      <c r="CI172" s="53"/>
      <c r="CJ172" s="53"/>
      <c r="CK172" s="53"/>
      <c r="CL172" s="53"/>
    </row>
    <row r="173">
      <c r="A173" s="42" t="s">
        <v>1615</v>
      </c>
      <c r="B173" s="43" t="s">
        <v>1616</v>
      </c>
      <c r="C173" s="44" t="s">
        <v>90</v>
      </c>
      <c r="D173" s="45"/>
      <c r="E173" s="44" t="s">
        <v>121</v>
      </c>
      <c r="F173" s="48">
        <v>4.6</v>
      </c>
      <c r="G173" s="42" t="s">
        <v>100</v>
      </c>
      <c r="H173" s="44"/>
      <c r="I173" s="61"/>
      <c r="J173" s="44"/>
      <c r="K173" s="44"/>
      <c r="L173" s="44"/>
      <c r="M173" s="44"/>
      <c r="N173" s="44"/>
      <c r="O173" s="44"/>
      <c r="P173" s="44"/>
      <c r="Q173" s="44"/>
      <c r="R173" s="42" t="s">
        <v>1600</v>
      </c>
      <c r="S173" s="48">
        <v>261.0</v>
      </c>
      <c r="T173" s="46">
        <v>19010.0</v>
      </c>
      <c r="U173" s="44">
        <v>28072.9999999947</v>
      </c>
      <c r="V173" s="42" t="s">
        <v>125</v>
      </c>
      <c r="W173" s="44"/>
      <c r="X173" s="44"/>
      <c r="Y173" s="44">
        <v>111.0</v>
      </c>
      <c r="Z173" s="44">
        <v>17672.0</v>
      </c>
      <c r="AA173" s="44"/>
      <c r="AB173" s="42" t="s">
        <v>104</v>
      </c>
      <c r="AC173" s="44"/>
      <c r="AD173" s="44"/>
      <c r="AE173" s="44"/>
      <c r="AF173" s="44"/>
      <c r="AG173" s="44"/>
      <c r="AH173" s="42"/>
      <c r="AI173" s="42"/>
      <c r="AJ173" s="42"/>
      <c r="AK173" s="44"/>
      <c r="AL173" s="44"/>
      <c r="AM173" s="42"/>
      <c r="AN173" s="44"/>
      <c r="AO173" s="44"/>
      <c r="AP173" s="44"/>
      <c r="AQ173" s="44" t="s">
        <v>91</v>
      </c>
      <c r="AR173" s="44"/>
      <c r="AS173" s="42" t="s">
        <v>1617</v>
      </c>
      <c r="AT173" s="42"/>
      <c r="AU173" s="42"/>
      <c r="AV173" s="42"/>
      <c r="AW173" s="44"/>
      <c r="AX173" s="44"/>
      <c r="AY173" s="44"/>
      <c r="AZ173" s="44"/>
      <c r="BA173" s="44"/>
      <c r="BB173" s="44"/>
      <c r="BC173" s="44"/>
      <c r="BD173" s="44">
        <v>1000.0</v>
      </c>
      <c r="BE173" s="46">
        <v>250.0</v>
      </c>
      <c r="BF173" s="44" t="s">
        <v>93</v>
      </c>
      <c r="BG173" s="42" t="s">
        <v>1618</v>
      </c>
      <c r="BH173" s="44"/>
      <c r="BI173" s="44"/>
      <c r="BJ173" s="44"/>
      <c r="BK173" s="44"/>
      <c r="BL173" s="49">
        <v>5.0</v>
      </c>
      <c r="BM173" s="44" t="s">
        <v>91</v>
      </c>
      <c r="BN173" s="44" t="s">
        <v>90</v>
      </c>
      <c r="BO173" s="44"/>
      <c r="BP173" s="44">
        <v>2.0</v>
      </c>
      <c r="BQ173" s="42" t="s">
        <v>1619</v>
      </c>
      <c r="BR173" s="42" t="s">
        <v>130</v>
      </c>
      <c r="BS173" s="42" t="s">
        <v>110</v>
      </c>
      <c r="BT173" s="50" t="s">
        <v>111</v>
      </c>
      <c r="BU173" s="50" t="s">
        <v>111</v>
      </c>
      <c r="BV173" s="50" t="s">
        <v>112</v>
      </c>
      <c r="BW173" s="50" t="s">
        <v>113</v>
      </c>
      <c r="BX173" s="50" t="s">
        <v>111</v>
      </c>
      <c r="BY173" s="42">
        <f t="shared" si="10"/>
        <v>2</v>
      </c>
      <c r="BZ173" s="51" t="s">
        <v>112</v>
      </c>
      <c r="CA173" s="44" t="s">
        <v>112</v>
      </c>
      <c r="CB173" s="44" t="str">
        <f t="shared" si="6"/>
        <v>維持LC</v>
      </c>
      <c r="CC173" s="53"/>
      <c r="CD173" s="52" t="s">
        <v>1620</v>
      </c>
      <c r="CE173" s="52" t="s">
        <v>133</v>
      </c>
      <c r="CF173" s="53"/>
      <c r="CG173" s="53"/>
      <c r="CH173" s="53"/>
      <c r="CI173" s="53"/>
      <c r="CJ173" s="53"/>
      <c r="CK173" s="53"/>
      <c r="CL173" s="53"/>
    </row>
    <row r="174">
      <c r="A174" s="42" t="s">
        <v>1621</v>
      </c>
      <c r="B174" s="43" t="s">
        <v>1622</v>
      </c>
      <c r="C174" s="44" t="s">
        <v>90</v>
      </c>
      <c r="D174" s="45"/>
      <c r="E174" s="44" t="s">
        <v>91</v>
      </c>
      <c r="F174" s="48">
        <v>4.4</v>
      </c>
      <c r="G174" s="42" t="s">
        <v>100</v>
      </c>
      <c r="H174" s="44"/>
      <c r="I174" s="61" t="s">
        <v>122</v>
      </c>
      <c r="J174" s="42">
        <v>11.0</v>
      </c>
      <c r="K174" s="44" t="s">
        <v>100</v>
      </c>
      <c r="L174" s="44" t="s">
        <v>91</v>
      </c>
      <c r="M174" s="44" t="s">
        <v>91</v>
      </c>
      <c r="N174" s="44"/>
      <c r="O174" s="44" t="s">
        <v>91</v>
      </c>
      <c r="P174" s="44"/>
      <c r="Q174" s="44"/>
      <c r="R174" s="42" t="s">
        <v>1623</v>
      </c>
      <c r="S174" s="48">
        <v>4042.0</v>
      </c>
      <c r="T174" s="46">
        <v>19477.0</v>
      </c>
      <c r="U174" s="44">
        <v>24807.9999999968</v>
      </c>
      <c r="V174" s="42" t="s">
        <v>125</v>
      </c>
      <c r="W174" s="44"/>
      <c r="X174" s="44"/>
      <c r="Y174" s="44">
        <v>2028.0</v>
      </c>
      <c r="Z174" s="44">
        <v>17577.0</v>
      </c>
      <c r="AA174" s="44"/>
      <c r="AB174" s="42" t="s">
        <v>104</v>
      </c>
      <c r="AC174" s="44"/>
      <c r="AD174" s="44"/>
      <c r="AE174" s="44"/>
      <c r="AF174" s="44"/>
      <c r="AG174" s="44"/>
      <c r="AH174" s="42"/>
      <c r="AI174" s="42"/>
      <c r="AJ174" s="42"/>
      <c r="AK174" s="44"/>
      <c r="AL174" s="44"/>
      <c r="AM174" s="42"/>
      <c r="AN174" s="44"/>
      <c r="AO174" s="44"/>
      <c r="AP174" s="44"/>
      <c r="AQ174" s="44" t="s">
        <v>91</v>
      </c>
      <c r="AR174" s="44"/>
      <c r="AS174" s="42" t="s">
        <v>1624</v>
      </c>
      <c r="AT174" s="42"/>
      <c r="AU174" s="42"/>
      <c r="AV174" s="42"/>
      <c r="AW174" s="44"/>
      <c r="AX174" s="44"/>
      <c r="AY174" s="44"/>
      <c r="AZ174" s="44"/>
      <c r="BA174" s="44"/>
      <c r="BB174" s="44"/>
      <c r="BC174" s="44"/>
      <c r="BD174" s="44"/>
      <c r="BE174" s="44">
        <v>20001.0</v>
      </c>
      <c r="BF174" s="44" t="s">
        <v>93</v>
      </c>
      <c r="BG174" s="42" t="s">
        <v>1625</v>
      </c>
      <c r="BH174" s="44"/>
      <c r="BI174" s="44"/>
      <c r="BJ174" s="44"/>
      <c r="BK174" s="44"/>
      <c r="BL174" s="49">
        <v>5.0</v>
      </c>
      <c r="BM174" s="44" t="s">
        <v>90</v>
      </c>
      <c r="BN174" s="44" t="s">
        <v>91</v>
      </c>
      <c r="BO174" s="44"/>
      <c r="BP174" s="44"/>
      <c r="BQ174" s="42" t="s">
        <v>1538</v>
      </c>
      <c r="BR174" s="42" t="s">
        <v>130</v>
      </c>
      <c r="BS174" s="42" t="s">
        <v>110</v>
      </c>
      <c r="BT174" s="50" t="s">
        <v>112</v>
      </c>
      <c r="BU174" s="50" t="s">
        <v>112</v>
      </c>
      <c r="BV174" s="50" t="s">
        <v>112</v>
      </c>
      <c r="BW174" s="50" t="s">
        <v>112</v>
      </c>
      <c r="BX174" s="50" t="s">
        <v>111</v>
      </c>
      <c r="BY174" s="42" t="str">
        <f t="shared" si="10"/>
        <v/>
      </c>
      <c r="BZ174" s="51" t="s">
        <v>112</v>
      </c>
      <c r="CA174" s="44" t="s">
        <v>112</v>
      </c>
      <c r="CB174" s="44" t="str">
        <f t="shared" si="6"/>
        <v>維持LC</v>
      </c>
      <c r="CC174" s="53"/>
      <c r="CD174" s="52" t="s">
        <v>1626</v>
      </c>
      <c r="CE174" s="52" t="s">
        <v>133</v>
      </c>
      <c r="CF174" s="52" t="s">
        <v>225</v>
      </c>
      <c r="CG174" s="52" t="s">
        <v>227</v>
      </c>
      <c r="CH174" s="53"/>
      <c r="CI174" s="53"/>
      <c r="CJ174" s="53"/>
      <c r="CK174" s="53"/>
      <c r="CL174" s="53"/>
    </row>
    <row r="175">
      <c r="A175" s="42" t="s">
        <v>1627</v>
      </c>
      <c r="B175" s="43" t="s">
        <v>1628</v>
      </c>
      <c r="C175" s="44" t="s">
        <v>90</v>
      </c>
      <c r="D175" s="45"/>
      <c r="E175" s="44" t="s">
        <v>91</v>
      </c>
      <c r="F175" s="48">
        <v>3.7</v>
      </c>
      <c r="G175" s="42" t="s">
        <v>100</v>
      </c>
      <c r="H175" s="44"/>
      <c r="I175" s="54" t="s">
        <v>1629</v>
      </c>
      <c r="J175" s="42">
        <v>7.0</v>
      </c>
      <c r="K175" s="42" t="s">
        <v>100</v>
      </c>
      <c r="L175" s="42" t="s">
        <v>90</v>
      </c>
      <c r="M175" s="42" t="s">
        <v>92</v>
      </c>
      <c r="N175" s="44"/>
      <c r="O175" s="42" t="s">
        <v>1630</v>
      </c>
      <c r="P175" s="42" t="s">
        <v>91</v>
      </c>
      <c r="Q175" s="44" t="s">
        <v>91</v>
      </c>
      <c r="R175" s="42" t="s">
        <v>1631</v>
      </c>
      <c r="S175" s="48">
        <v>626.0</v>
      </c>
      <c r="T175" s="46">
        <v>20268.0</v>
      </c>
      <c r="U175" s="44">
        <v>10683.9999999933</v>
      </c>
      <c r="V175" s="42" t="s">
        <v>1632</v>
      </c>
      <c r="W175" s="44"/>
      <c r="X175" s="44"/>
      <c r="Y175" s="44">
        <v>392.0</v>
      </c>
      <c r="Z175" s="44">
        <v>18036.0</v>
      </c>
      <c r="AA175" s="44"/>
      <c r="AB175" s="42" t="s">
        <v>104</v>
      </c>
      <c r="AC175" s="44"/>
      <c r="AD175" s="44"/>
      <c r="AE175" s="44"/>
      <c r="AF175" s="44"/>
      <c r="AG175" s="44"/>
      <c r="AH175" s="42"/>
      <c r="AI175" s="42"/>
      <c r="AJ175" s="42"/>
      <c r="AK175" s="44"/>
      <c r="AL175" s="44"/>
      <c r="AM175" s="42"/>
      <c r="AN175" s="44"/>
      <c r="AO175" s="44"/>
      <c r="AP175" s="44"/>
      <c r="AQ175" s="42" t="s">
        <v>91</v>
      </c>
      <c r="AR175" s="44"/>
      <c r="AS175" s="42" t="s">
        <v>1633</v>
      </c>
      <c r="AT175" s="42"/>
      <c r="AU175" s="42"/>
      <c r="AV175" s="42"/>
      <c r="AW175" s="44"/>
      <c r="AX175" s="44"/>
      <c r="AY175" s="44"/>
      <c r="AZ175" s="44"/>
      <c r="BA175" s="44"/>
      <c r="BB175" s="44"/>
      <c r="BC175" s="44"/>
      <c r="BD175" s="42">
        <v>2500.0</v>
      </c>
      <c r="BE175" s="48">
        <v>500.0</v>
      </c>
      <c r="BF175" s="44" t="s">
        <v>92</v>
      </c>
      <c r="BG175" s="42" t="s">
        <v>1634</v>
      </c>
      <c r="BH175" s="44"/>
      <c r="BI175" s="44"/>
      <c r="BJ175" s="44"/>
      <c r="BK175" s="44"/>
      <c r="BL175" s="49">
        <v>5.0</v>
      </c>
      <c r="BM175" s="44" t="s">
        <v>90</v>
      </c>
      <c r="BN175" s="44" t="s">
        <v>90</v>
      </c>
      <c r="BO175" s="44"/>
      <c r="BP175" s="44"/>
      <c r="BQ175" s="42" t="s">
        <v>1635</v>
      </c>
      <c r="BR175" s="42" t="s">
        <v>130</v>
      </c>
      <c r="BS175" s="42" t="s">
        <v>110</v>
      </c>
      <c r="BT175" s="50" t="s">
        <v>112</v>
      </c>
      <c r="BU175" s="50" t="s">
        <v>112</v>
      </c>
      <c r="BV175" s="50" t="s">
        <v>112</v>
      </c>
      <c r="BW175" s="50" t="s">
        <v>113</v>
      </c>
      <c r="BX175" s="50" t="s">
        <v>111</v>
      </c>
      <c r="BY175" s="42" t="str">
        <f t="shared" si="10"/>
        <v/>
      </c>
      <c r="BZ175" s="51" t="s">
        <v>114</v>
      </c>
      <c r="CA175" s="44" t="s">
        <v>114</v>
      </c>
      <c r="CB175" s="44" t="str">
        <f t="shared" si="6"/>
        <v>維持VU</v>
      </c>
      <c r="CC175" s="52" t="s">
        <v>115</v>
      </c>
      <c r="CD175" s="52" t="s">
        <v>1636</v>
      </c>
      <c r="CE175" s="52" t="s">
        <v>133</v>
      </c>
      <c r="CF175" s="52" t="s">
        <v>225</v>
      </c>
      <c r="CG175" s="52" t="s">
        <v>1637</v>
      </c>
      <c r="CH175" s="52" t="s">
        <v>118</v>
      </c>
      <c r="CI175" s="53"/>
      <c r="CJ175" s="53"/>
      <c r="CK175" s="53"/>
      <c r="CL175" s="53"/>
    </row>
    <row r="176">
      <c r="A176" s="42" t="s">
        <v>1638</v>
      </c>
      <c r="B176" s="43" t="s">
        <v>1639</v>
      </c>
      <c r="C176" s="44" t="s">
        <v>91</v>
      </c>
      <c r="D176" s="95"/>
      <c r="E176" s="44" t="s">
        <v>91</v>
      </c>
      <c r="F176" s="48">
        <v>3.7</v>
      </c>
      <c r="G176" s="42" t="s">
        <v>100</v>
      </c>
      <c r="H176" s="44"/>
      <c r="I176" s="54" t="s">
        <v>1640</v>
      </c>
      <c r="J176" s="42">
        <v>11.0</v>
      </c>
      <c r="K176" s="44" t="s">
        <v>100</v>
      </c>
      <c r="L176" s="44" t="s">
        <v>91</v>
      </c>
      <c r="M176" s="44" t="s">
        <v>91</v>
      </c>
      <c r="N176" s="44"/>
      <c r="O176" s="42" t="s">
        <v>259</v>
      </c>
      <c r="P176" s="44" t="s">
        <v>91</v>
      </c>
      <c r="Q176" s="44" t="s">
        <v>91</v>
      </c>
      <c r="R176" s="42" t="s">
        <v>1641</v>
      </c>
      <c r="S176" s="48">
        <v>2027.0</v>
      </c>
      <c r="T176" s="46">
        <v>17711.0</v>
      </c>
      <c r="U176" s="44">
        <v>20960.9999999942</v>
      </c>
      <c r="V176" s="42" t="s">
        <v>125</v>
      </c>
      <c r="W176" s="44"/>
      <c r="X176" s="44"/>
      <c r="Y176" s="44">
        <v>980.0</v>
      </c>
      <c r="Z176" s="44">
        <v>15889.0</v>
      </c>
      <c r="AA176" s="44"/>
      <c r="AB176" s="42" t="s">
        <v>104</v>
      </c>
      <c r="AC176" s="44"/>
      <c r="AD176" s="44"/>
      <c r="AE176" s="44"/>
      <c r="AF176" s="44"/>
      <c r="AG176" s="44"/>
      <c r="AH176" s="42"/>
      <c r="AI176" s="42"/>
      <c r="AJ176" s="42"/>
      <c r="AK176" s="44"/>
      <c r="AL176" s="44"/>
      <c r="AM176" s="42"/>
      <c r="AN176" s="44"/>
      <c r="AO176" s="44"/>
      <c r="AP176" s="44"/>
      <c r="AQ176" s="42" t="s">
        <v>92</v>
      </c>
      <c r="AR176" s="44"/>
      <c r="AS176" s="42" t="s">
        <v>1642</v>
      </c>
      <c r="AT176" s="42"/>
      <c r="AU176" s="42"/>
      <c r="AV176" s="42"/>
      <c r="AW176" s="44"/>
      <c r="AX176" s="44"/>
      <c r="AY176" s="44"/>
      <c r="AZ176" s="44"/>
      <c r="BA176" s="44"/>
      <c r="BB176" s="44"/>
      <c r="BC176" s="44"/>
      <c r="BD176" s="44"/>
      <c r="BE176" s="48">
        <v>5001.0</v>
      </c>
      <c r="BF176" s="44" t="s">
        <v>93</v>
      </c>
      <c r="BG176" s="96" t="s">
        <v>1643</v>
      </c>
      <c r="BH176" s="44"/>
      <c r="BI176" s="44"/>
      <c r="BJ176" s="44"/>
      <c r="BK176" s="44"/>
      <c r="BL176" s="49">
        <v>5.0</v>
      </c>
      <c r="BM176" s="44" t="s">
        <v>90</v>
      </c>
      <c r="BN176" s="44" t="s">
        <v>91</v>
      </c>
      <c r="BO176" s="44" t="s">
        <v>94</v>
      </c>
      <c r="BP176" s="44"/>
      <c r="BQ176" s="42" t="s">
        <v>1644</v>
      </c>
      <c r="BR176" s="42" t="s">
        <v>130</v>
      </c>
      <c r="BS176" s="42" t="s">
        <v>110</v>
      </c>
      <c r="BT176" s="50" t="s">
        <v>112</v>
      </c>
      <c r="BU176" s="50" t="s">
        <v>112</v>
      </c>
      <c r="BV176" s="50" t="s">
        <v>112</v>
      </c>
      <c r="BW176" s="50" t="s">
        <v>112</v>
      </c>
      <c r="BX176" s="50" t="s">
        <v>111</v>
      </c>
      <c r="BY176" s="42" t="str">
        <f t="shared" si="10"/>
        <v/>
      </c>
      <c r="BZ176" s="51" t="s">
        <v>112</v>
      </c>
      <c r="CA176" s="44" t="s">
        <v>112</v>
      </c>
      <c r="CB176" s="44" t="str">
        <f t="shared" si="6"/>
        <v>維持LC</v>
      </c>
      <c r="CC176" s="53"/>
      <c r="CD176" s="52" t="s">
        <v>1645</v>
      </c>
      <c r="CE176" s="52" t="s">
        <v>133</v>
      </c>
      <c r="CF176" s="52" t="s">
        <v>225</v>
      </c>
      <c r="CG176" s="52" t="s">
        <v>227</v>
      </c>
      <c r="CH176" s="52" t="s">
        <v>118</v>
      </c>
      <c r="CI176" s="53"/>
      <c r="CJ176" s="53"/>
      <c r="CK176" s="53"/>
      <c r="CL176" s="53"/>
    </row>
    <row r="177">
      <c r="A177" s="42" t="s">
        <v>1646</v>
      </c>
      <c r="B177" s="43" t="s">
        <v>1647</v>
      </c>
      <c r="C177" s="44" t="s">
        <v>91</v>
      </c>
      <c r="D177" s="95"/>
      <c r="E177" s="44" t="s">
        <v>91</v>
      </c>
      <c r="F177" s="48">
        <v>2.8</v>
      </c>
      <c r="G177" s="42" t="s">
        <v>100</v>
      </c>
      <c r="H177" s="44"/>
      <c r="I177" s="61" t="s">
        <v>122</v>
      </c>
      <c r="J177" s="42">
        <v>11.0</v>
      </c>
      <c r="K177" s="44" t="s">
        <v>100</v>
      </c>
      <c r="L177" s="44" t="s">
        <v>91</v>
      </c>
      <c r="M177" s="44" t="s">
        <v>91</v>
      </c>
      <c r="N177" s="44"/>
      <c r="O177" s="44"/>
      <c r="P177" s="44"/>
      <c r="Q177" s="44"/>
      <c r="R177" s="42" t="s">
        <v>1648</v>
      </c>
      <c r="S177" s="48">
        <v>10877.0</v>
      </c>
      <c r="T177" s="46">
        <v>21573.0</v>
      </c>
      <c r="U177" s="44">
        <v>19594.9999999943</v>
      </c>
      <c r="V177" s="42" t="s">
        <v>125</v>
      </c>
      <c r="W177" s="44"/>
      <c r="X177" s="44"/>
      <c r="Y177" s="44">
        <v>7194.0</v>
      </c>
      <c r="Z177" s="44">
        <v>21497.0</v>
      </c>
      <c r="AA177" s="44"/>
      <c r="AB177" s="42" t="s">
        <v>104</v>
      </c>
      <c r="AC177" s="44"/>
      <c r="AD177" s="44"/>
      <c r="AE177" s="44"/>
      <c r="AF177" s="44"/>
      <c r="AG177" s="44"/>
      <c r="AH177" s="42"/>
      <c r="AI177" s="42"/>
      <c r="AJ177" s="42"/>
      <c r="AK177" s="44"/>
      <c r="AL177" s="44"/>
      <c r="AM177" s="42"/>
      <c r="AN177" s="44"/>
      <c r="AO177" s="44"/>
      <c r="AP177" s="44"/>
      <c r="AQ177" s="44" t="s">
        <v>91</v>
      </c>
      <c r="AR177" s="44"/>
      <c r="AS177" s="42" t="s">
        <v>1649</v>
      </c>
      <c r="AT177" s="42"/>
      <c r="AU177" s="42"/>
      <c r="AV177" s="42"/>
      <c r="AW177" s="44"/>
      <c r="AX177" s="44"/>
      <c r="AY177" s="44"/>
      <c r="AZ177" s="44"/>
      <c r="BA177" s="44"/>
      <c r="BB177" s="44"/>
      <c r="BC177" s="44"/>
      <c r="BD177" s="44"/>
      <c r="BE177" s="44">
        <v>20001.0</v>
      </c>
      <c r="BF177" s="44" t="s">
        <v>93</v>
      </c>
      <c r="BG177" s="42" t="s">
        <v>1650</v>
      </c>
      <c r="BH177" s="44"/>
      <c r="BI177" s="44"/>
      <c r="BJ177" s="44"/>
      <c r="BK177" s="44"/>
      <c r="BL177" s="49">
        <v>5.0</v>
      </c>
      <c r="BM177" s="44" t="s">
        <v>90</v>
      </c>
      <c r="BN177" s="44" t="s">
        <v>91</v>
      </c>
      <c r="BO177" s="44" t="s">
        <v>94</v>
      </c>
      <c r="BP177" s="44"/>
      <c r="BQ177" s="42" t="s">
        <v>1644</v>
      </c>
      <c r="BR177" s="42" t="s">
        <v>130</v>
      </c>
      <c r="BS177" s="42" t="s">
        <v>110</v>
      </c>
      <c r="BT177" s="50" t="s">
        <v>112</v>
      </c>
      <c r="BU177" s="50" t="s">
        <v>112</v>
      </c>
      <c r="BV177" s="50" t="s">
        <v>112</v>
      </c>
      <c r="BW177" s="50" t="s">
        <v>112</v>
      </c>
      <c r="BX177" s="50" t="s">
        <v>111</v>
      </c>
      <c r="BY177" s="42" t="str">
        <f t="shared" si="10"/>
        <v/>
      </c>
      <c r="BZ177" s="51" t="s">
        <v>112</v>
      </c>
      <c r="CA177" s="44" t="s">
        <v>112</v>
      </c>
      <c r="CB177" s="44" t="str">
        <f t="shared" si="6"/>
        <v>維持LC</v>
      </c>
      <c r="CC177" s="53"/>
      <c r="CD177" s="52" t="s">
        <v>1651</v>
      </c>
      <c r="CE177" s="52" t="s">
        <v>133</v>
      </c>
      <c r="CF177" s="52" t="s">
        <v>225</v>
      </c>
      <c r="CG177" s="52" t="s">
        <v>227</v>
      </c>
      <c r="CH177" s="53"/>
      <c r="CI177" s="53"/>
      <c r="CJ177" s="53"/>
      <c r="CK177" s="53"/>
      <c r="CL177" s="53"/>
    </row>
    <row r="178">
      <c r="A178" s="42" t="s">
        <v>1652</v>
      </c>
      <c r="B178" s="43" t="s">
        <v>1653</v>
      </c>
      <c r="C178" s="44" t="s">
        <v>91</v>
      </c>
      <c r="D178" s="45"/>
      <c r="E178" s="44" t="s">
        <v>91</v>
      </c>
      <c r="F178" s="48">
        <v>2.8</v>
      </c>
      <c r="G178" s="42" t="s">
        <v>100</v>
      </c>
      <c r="H178" s="44"/>
      <c r="I178" s="61" t="s">
        <v>122</v>
      </c>
      <c r="J178" s="42">
        <v>11.0</v>
      </c>
      <c r="K178" s="44" t="s">
        <v>100</v>
      </c>
      <c r="L178" s="44" t="s">
        <v>91</v>
      </c>
      <c r="M178" s="44" t="s">
        <v>91</v>
      </c>
      <c r="N178" s="44"/>
      <c r="O178" s="44"/>
      <c r="P178" s="44"/>
      <c r="Q178" s="44"/>
      <c r="R178" s="42" t="s">
        <v>1654</v>
      </c>
      <c r="S178" s="48">
        <v>4043.0</v>
      </c>
      <c r="T178" s="46">
        <v>20729.0</v>
      </c>
      <c r="U178" s="44">
        <v>19478.9999999911</v>
      </c>
      <c r="V178" s="42" t="s">
        <v>125</v>
      </c>
      <c r="W178" s="44"/>
      <c r="X178" s="44"/>
      <c r="Y178" s="44">
        <v>1831.0</v>
      </c>
      <c r="Z178" s="44">
        <v>19482.0</v>
      </c>
      <c r="AA178" s="44"/>
      <c r="AB178" s="42" t="s">
        <v>104</v>
      </c>
      <c r="AC178" s="44"/>
      <c r="AD178" s="44"/>
      <c r="AE178" s="44"/>
      <c r="AF178" s="44"/>
      <c r="AG178" s="44"/>
      <c r="AH178" s="42"/>
      <c r="AI178" s="42"/>
      <c r="AJ178" s="42"/>
      <c r="AK178" s="44"/>
      <c r="AL178" s="44"/>
      <c r="AM178" s="42"/>
      <c r="AN178" s="44"/>
      <c r="AO178" s="44"/>
      <c r="AP178" s="44"/>
      <c r="AQ178" s="44" t="s">
        <v>91</v>
      </c>
      <c r="AR178" s="44"/>
      <c r="AS178" s="42" t="s">
        <v>1655</v>
      </c>
      <c r="AT178" s="42"/>
      <c r="AU178" s="42"/>
      <c r="AV178" s="42"/>
      <c r="AW178" s="44"/>
      <c r="AX178" s="44"/>
      <c r="AY178" s="44"/>
      <c r="AZ178" s="44"/>
      <c r="BA178" s="44"/>
      <c r="BB178" s="44"/>
      <c r="BC178" s="44"/>
      <c r="BD178" s="44"/>
      <c r="BE178" s="48">
        <v>10001.0</v>
      </c>
      <c r="BF178" s="44" t="s">
        <v>93</v>
      </c>
      <c r="BG178" s="42" t="s">
        <v>1656</v>
      </c>
      <c r="BH178" s="44"/>
      <c r="BI178" s="44"/>
      <c r="BJ178" s="44"/>
      <c r="BK178" s="44"/>
      <c r="BL178" s="49">
        <v>5.0</v>
      </c>
      <c r="BM178" s="44" t="s">
        <v>90</v>
      </c>
      <c r="BN178" s="44" t="s">
        <v>91</v>
      </c>
      <c r="BO178" s="44" t="s">
        <v>94</v>
      </c>
      <c r="BP178" s="44"/>
      <c r="BQ178" s="42" t="s">
        <v>1644</v>
      </c>
      <c r="BR178" s="42" t="s">
        <v>130</v>
      </c>
      <c r="BS178" s="42" t="s">
        <v>110</v>
      </c>
      <c r="BT178" s="50" t="s">
        <v>112</v>
      </c>
      <c r="BU178" s="50" t="s">
        <v>112</v>
      </c>
      <c r="BV178" s="50" t="s">
        <v>112</v>
      </c>
      <c r="BW178" s="50" t="s">
        <v>112</v>
      </c>
      <c r="BX178" s="50" t="s">
        <v>111</v>
      </c>
      <c r="BY178" s="42" t="str">
        <f t="shared" si="10"/>
        <v/>
      </c>
      <c r="BZ178" s="51" t="s">
        <v>112</v>
      </c>
      <c r="CA178" s="44" t="s">
        <v>112</v>
      </c>
      <c r="CB178" s="44" t="str">
        <f t="shared" si="6"/>
        <v>維持LC</v>
      </c>
      <c r="CC178" s="53"/>
      <c r="CD178" s="52" t="s">
        <v>1657</v>
      </c>
      <c r="CE178" s="52" t="s">
        <v>133</v>
      </c>
      <c r="CF178" s="52" t="s">
        <v>225</v>
      </c>
      <c r="CG178" s="52" t="s">
        <v>227</v>
      </c>
      <c r="CH178" s="53"/>
      <c r="CI178" s="53"/>
      <c r="CJ178" s="53"/>
      <c r="CK178" s="53"/>
      <c r="CL178" s="53"/>
    </row>
    <row r="179">
      <c r="A179" s="42" t="s">
        <v>1658</v>
      </c>
      <c r="B179" s="43" t="s">
        <v>1659</v>
      </c>
      <c r="C179" s="44" t="s">
        <v>91</v>
      </c>
      <c r="D179" s="45"/>
      <c r="E179" s="44" t="s">
        <v>91</v>
      </c>
      <c r="F179" s="48">
        <v>4.2</v>
      </c>
      <c r="G179" s="42" t="s">
        <v>100</v>
      </c>
      <c r="H179" s="44"/>
      <c r="I179" s="47" t="s">
        <v>122</v>
      </c>
      <c r="J179" s="42">
        <v>11.0</v>
      </c>
      <c r="K179" s="44" t="s">
        <v>100</v>
      </c>
      <c r="L179" s="44" t="s">
        <v>91</v>
      </c>
      <c r="M179" s="44" t="s">
        <v>91</v>
      </c>
      <c r="N179" s="44"/>
      <c r="O179" s="42" t="s">
        <v>215</v>
      </c>
      <c r="P179" s="44"/>
      <c r="Q179" s="44"/>
      <c r="R179" s="42" t="s">
        <v>1660</v>
      </c>
      <c r="S179" s="48">
        <v>7941.0</v>
      </c>
      <c r="T179" s="46">
        <v>21532.0</v>
      </c>
      <c r="U179" s="44">
        <v>27264.9999999957</v>
      </c>
      <c r="V179" s="42" t="s">
        <v>125</v>
      </c>
      <c r="W179" s="44"/>
      <c r="X179" s="44"/>
      <c r="Y179" s="44">
        <v>4609.0</v>
      </c>
      <c r="Z179" s="44">
        <v>21374.0</v>
      </c>
      <c r="AA179" s="44"/>
      <c r="AB179" s="42" t="s">
        <v>104</v>
      </c>
      <c r="AC179" s="44"/>
      <c r="AD179" s="44"/>
      <c r="AE179" s="44"/>
      <c r="AF179" s="44"/>
      <c r="AG179" s="44"/>
      <c r="AH179" s="42"/>
      <c r="AI179" s="42"/>
      <c r="AJ179" s="42"/>
      <c r="AK179" s="44"/>
      <c r="AL179" s="44"/>
      <c r="AM179" s="42"/>
      <c r="AN179" s="44"/>
      <c r="AO179" s="44"/>
      <c r="AP179" s="44"/>
      <c r="AQ179" s="42" t="s">
        <v>91</v>
      </c>
      <c r="AR179" s="44"/>
      <c r="AS179" s="42" t="s">
        <v>1661</v>
      </c>
      <c r="AT179" s="42"/>
      <c r="AU179" s="42"/>
      <c r="AV179" s="42"/>
      <c r="AW179" s="44"/>
      <c r="AX179" s="44"/>
      <c r="AY179" s="44"/>
      <c r="AZ179" s="44"/>
      <c r="BA179" s="44"/>
      <c r="BB179" s="44"/>
      <c r="BC179" s="44"/>
      <c r="BD179" s="44"/>
      <c r="BE179" s="44">
        <v>20001.0</v>
      </c>
      <c r="BF179" s="44" t="s">
        <v>93</v>
      </c>
      <c r="BG179" s="42" t="s">
        <v>1662</v>
      </c>
      <c r="BH179" s="44"/>
      <c r="BI179" s="44"/>
      <c r="BJ179" s="44"/>
      <c r="BK179" s="44"/>
      <c r="BL179" s="49">
        <v>5.0</v>
      </c>
      <c r="BM179" s="44" t="s">
        <v>90</v>
      </c>
      <c r="BN179" s="44" t="s">
        <v>91</v>
      </c>
      <c r="BO179" s="44" t="s">
        <v>94</v>
      </c>
      <c r="BP179" s="44"/>
      <c r="BQ179" s="42" t="s">
        <v>1644</v>
      </c>
      <c r="BR179" s="42" t="s">
        <v>130</v>
      </c>
      <c r="BS179" s="42" t="s">
        <v>110</v>
      </c>
      <c r="BT179" s="50" t="s">
        <v>112</v>
      </c>
      <c r="BU179" s="50" t="s">
        <v>112</v>
      </c>
      <c r="BV179" s="50" t="s">
        <v>112</v>
      </c>
      <c r="BW179" s="50" t="s">
        <v>112</v>
      </c>
      <c r="BX179" s="50" t="s">
        <v>111</v>
      </c>
      <c r="BY179" s="42" t="str">
        <f t="shared" si="10"/>
        <v/>
      </c>
      <c r="BZ179" s="51" t="s">
        <v>112</v>
      </c>
      <c r="CA179" s="44" t="s">
        <v>112</v>
      </c>
      <c r="CB179" s="44" t="str">
        <f t="shared" si="6"/>
        <v>維持LC</v>
      </c>
      <c r="CC179" s="53"/>
      <c r="CD179" s="52" t="s">
        <v>1663</v>
      </c>
      <c r="CE179" s="52" t="s">
        <v>133</v>
      </c>
      <c r="CF179" s="52" t="s">
        <v>225</v>
      </c>
      <c r="CG179" s="52" t="s">
        <v>226</v>
      </c>
      <c r="CH179" s="52" t="s">
        <v>227</v>
      </c>
      <c r="CI179" s="53"/>
      <c r="CJ179" s="53"/>
      <c r="CK179" s="53"/>
      <c r="CL179" s="53"/>
    </row>
    <row r="180">
      <c r="A180" s="42" t="s">
        <v>1664</v>
      </c>
      <c r="B180" s="43" t="s">
        <v>1665</v>
      </c>
      <c r="C180" s="44" t="s">
        <v>91</v>
      </c>
      <c r="D180" s="45"/>
      <c r="E180" s="44" t="s">
        <v>91</v>
      </c>
      <c r="F180" s="48">
        <v>5.8</v>
      </c>
      <c r="G180" s="42" t="s">
        <v>100</v>
      </c>
      <c r="H180" s="44"/>
      <c r="I180" s="61"/>
      <c r="J180" s="44"/>
      <c r="K180" s="44"/>
      <c r="L180" s="44"/>
      <c r="M180" s="44"/>
      <c r="N180" s="44"/>
      <c r="O180" s="44" t="s">
        <v>90</v>
      </c>
      <c r="P180" s="44"/>
      <c r="Q180" s="44"/>
      <c r="R180" s="42" t="s">
        <v>1666</v>
      </c>
      <c r="S180" s="48">
        <v>45.0</v>
      </c>
      <c r="T180" s="48">
        <v>45.0</v>
      </c>
      <c r="U180" s="46"/>
      <c r="V180" s="42" t="s">
        <v>1667</v>
      </c>
      <c r="W180" s="44"/>
      <c r="X180" s="42" t="s">
        <v>339</v>
      </c>
      <c r="Y180" s="44"/>
      <c r="Z180" s="44"/>
      <c r="AA180" s="44"/>
      <c r="AB180" s="44"/>
      <c r="AC180" s="44"/>
      <c r="AD180" s="44"/>
      <c r="AE180" s="44">
        <v>1.0</v>
      </c>
      <c r="AF180" s="44"/>
      <c r="AG180" s="44" t="s">
        <v>1668</v>
      </c>
      <c r="AH180" s="44"/>
      <c r="AI180" s="44"/>
      <c r="AJ180" s="44"/>
      <c r="AK180" s="44"/>
      <c r="AL180" s="44"/>
      <c r="AM180" s="44"/>
      <c r="AN180" s="44"/>
      <c r="AO180" s="44"/>
      <c r="AP180" s="44"/>
      <c r="AQ180" s="44"/>
      <c r="AR180" s="44"/>
      <c r="AS180" s="42" t="s">
        <v>1669</v>
      </c>
      <c r="AT180" s="42"/>
      <c r="AU180" s="42"/>
      <c r="AV180" s="42"/>
      <c r="AW180" s="44"/>
      <c r="AX180" s="44"/>
      <c r="AY180" s="44"/>
      <c r="AZ180" s="44"/>
      <c r="BA180" s="44"/>
      <c r="BB180" s="44"/>
      <c r="BC180" s="44"/>
      <c r="BD180" s="42">
        <v>3200.0</v>
      </c>
      <c r="BE180" s="48">
        <v>1500.0</v>
      </c>
      <c r="BF180" s="44" t="s">
        <v>92</v>
      </c>
      <c r="BG180" s="42" t="s">
        <v>1670</v>
      </c>
      <c r="BH180" s="42">
        <v>1500.0</v>
      </c>
      <c r="BI180" s="44" t="s">
        <v>92</v>
      </c>
      <c r="BJ180" s="44" t="s">
        <v>1671</v>
      </c>
      <c r="BK180" s="44"/>
      <c r="BL180" s="51">
        <v>5.0</v>
      </c>
      <c r="BM180" s="44" t="s">
        <v>91</v>
      </c>
      <c r="BN180" s="44" t="s">
        <v>91</v>
      </c>
      <c r="BO180" s="44" t="s">
        <v>92</v>
      </c>
      <c r="BP180" s="44"/>
      <c r="BQ180" s="42" t="s">
        <v>1672</v>
      </c>
      <c r="BR180" s="42" t="s">
        <v>130</v>
      </c>
      <c r="BS180" s="42" t="s">
        <v>110</v>
      </c>
      <c r="BT180" s="50" t="s">
        <v>111</v>
      </c>
      <c r="BU180" s="50" t="s">
        <v>344</v>
      </c>
      <c r="BV180" s="50" t="s">
        <v>111</v>
      </c>
      <c r="BW180" s="50" t="s">
        <v>385</v>
      </c>
      <c r="BX180" s="50" t="s">
        <v>111</v>
      </c>
      <c r="BY180" s="42" t="str">
        <f t="shared" si="10"/>
        <v/>
      </c>
      <c r="BZ180" s="51" t="s">
        <v>193</v>
      </c>
      <c r="CA180" s="44" t="s">
        <v>193</v>
      </c>
      <c r="CB180" s="44" t="str">
        <f t="shared" si="6"/>
        <v>維持NT</v>
      </c>
      <c r="CC180" s="52" t="s">
        <v>1673</v>
      </c>
      <c r="CD180" s="52" t="s">
        <v>1674</v>
      </c>
      <c r="CE180" s="52" t="s">
        <v>1675</v>
      </c>
      <c r="CF180" s="52" t="s">
        <v>118</v>
      </c>
      <c r="CG180" s="53"/>
      <c r="CH180" s="53"/>
      <c r="CI180" s="53"/>
      <c r="CJ180" s="53"/>
      <c r="CK180" s="53"/>
      <c r="CL180" s="53"/>
    </row>
    <row r="181">
      <c r="A181" s="97" t="s">
        <v>1676</v>
      </c>
      <c r="B181" s="43" t="s">
        <v>1677</v>
      </c>
      <c r="C181" s="98" t="s">
        <v>90</v>
      </c>
      <c r="D181" s="99"/>
      <c r="E181" s="98" t="s">
        <v>121</v>
      </c>
      <c r="F181" s="100">
        <v>5.8</v>
      </c>
      <c r="G181" s="42" t="s">
        <v>100</v>
      </c>
      <c r="H181" s="98"/>
      <c r="I181" s="101"/>
      <c r="J181" s="98"/>
      <c r="K181" s="98"/>
      <c r="L181" s="98"/>
      <c r="M181" s="98"/>
      <c r="N181" s="98"/>
      <c r="O181" s="98"/>
      <c r="P181" s="98"/>
      <c r="Q181" s="98"/>
      <c r="R181" s="97" t="s">
        <v>1600</v>
      </c>
      <c r="S181" s="48">
        <v>103.0</v>
      </c>
      <c r="T181" s="46">
        <v>16325.0</v>
      </c>
      <c r="U181" s="102"/>
      <c r="V181" s="97" t="s">
        <v>199</v>
      </c>
      <c r="W181" s="98"/>
      <c r="X181" s="98"/>
      <c r="Y181" s="44">
        <v>35.0</v>
      </c>
      <c r="Z181" s="44"/>
      <c r="AA181" s="98"/>
      <c r="AB181" s="97" t="s">
        <v>340</v>
      </c>
      <c r="AC181" s="98"/>
      <c r="AD181" s="98"/>
      <c r="AE181" s="98"/>
      <c r="AF181" s="98"/>
      <c r="AG181" s="98"/>
      <c r="AH181" s="42"/>
      <c r="AI181" s="42"/>
      <c r="AJ181" s="42"/>
      <c r="AK181" s="98"/>
      <c r="AL181" s="98"/>
      <c r="AM181" s="42"/>
      <c r="AN181" s="98"/>
      <c r="AO181" s="98"/>
      <c r="AP181" s="98" t="s">
        <v>91</v>
      </c>
      <c r="AQ181" s="97" t="s">
        <v>91</v>
      </c>
      <c r="AR181" s="62"/>
      <c r="AS181" s="97" t="s">
        <v>1678</v>
      </c>
      <c r="AT181" s="42"/>
      <c r="AU181" s="42"/>
      <c r="AV181" s="42"/>
      <c r="AW181" s="44"/>
      <c r="AX181" s="98"/>
      <c r="AY181" s="98"/>
      <c r="AZ181" s="98"/>
      <c r="BA181" s="98"/>
      <c r="BB181" s="98"/>
      <c r="BC181" s="98"/>
      <c r="BD181" s="98"/>
      <c r="BE181" s="100">
        <v>251.0</v>
      </c>
      <c r="BF181" s="97" t="s">
        <v>93</v>
      </c>
      <c r="BG181" s="42" t="s">
        <v>1679</v>
      </c>
      <c r="BH181" s="98"/>
      <c r="BI181" s="98"/>
      <c r="BJ181" s="98"/>
      <c r="BK181" s="98"/>
      <c r="BL181" s="49">
        <v>5.0</v>
      </c>
      <c r="BM181" s="98" t="s">
        <v>90</v>
      </c>
      <c r="BN181" s="98"/>
      <c r="BO181" s="89"/>
      <c r="BP181" s="98">
        <v>2.0</v>
      </c>
      <c r="BQ181" s="98" t="s">
        <v>1680</v>
      </c>
      <c r="BR181" s="42" t="s">
        <v>130</v>
      </c>
      <c r="BS181" s="42" t="s">
        <v>110</v>
      </c>
      <c r="BT181" s="50" t="s">
        <v>111</v>
      </c>
      <c r="BU181" s="50" t="s">
        <v>111</v>
      </c>
      <c r="BV181" s="50" t="s">
        <v>111</v>
      </c>
      <c r="BW181" s="50" t="s">
        <v>113</v>
      </c>
      <c r="BX181" s="50" t="s">
        <v>111</v>
      </c>
      <c r="BY181" s="42">
        <f t="shared" si="10"/>
        <v>2</v>
      </c>
      <c r="BZ181" s="63" t="s">
        <v>112</v>
      </c>
      <c r="CA181" s="98" t="s">
        <v>112</v>
      </c>
      <c r="CB181" s="44" t="str">
        <f t="shared" si="6"/>
        <v>維持LC</v>
      </c>
      <c r="CC181" s="53"/>
      <c r="CD181" s="52" t="s">
        <v>1681</v>
      </c>
      <c r="CE181" s="53"/>
      <c r="CF181" s="53"/>
      <c r="CG181" s="53"/>
      <c r="CH181" s="53"/>
      <c r="CI181" s="53"/>
      <c r="CJ181" s="53"/>
      <c r="CK181" s="53"/>
      <c r="CL181" s="53"/>
    </row>
    <row r="182">
      <c r="A182" s="103" t="s">
        <v>1682</v>
      </c>
      <c r="B182" s="43" t="s">
        <v>1683</v>
      </c>
      <c r="C182" s="104" t="s">
        <v>90</v>
      </c>
      <c r="D182" s="105"/>
      <c r="E182" s="104" t="s">
        <v>121</v>
      </c>
      <c r="F182" s="106">
        <v>3.9</v>
      </c>
      <c r="G182" s="42" t="s">
        <v>100</v>
      </c>
      <c r="H182" s="104"/>
      <c r="I182" s="107" t="s">
        <v>122</v>
      </c>
      <c r="J182" s="103">
        <v>9.0</v>
      </c>
      <c r="K182" s="103" t="s">
        <v>100</v>
      </c>
      <c r="L182" s="103" t="s">
        <v>91</v>
      </c>
      <c r="M182" s="103" t="s">
        <v>91</v>
      </c>
      <c r="N182" s="104"/>
      <c r="O182" s="103" t="s">
        <v>1354</v>
      </c>
      <c r="P182" s="104"/>
      <c r="Q182" s="104"/>
      <c r="R182" s="103" t="s">
        <v>1684</v>
      </c>
      <c r="S182" s="46">
        <v>8880.0</v>
      </c>
      <c r="T182" s="46">
        <v>21631.0</v>
      </c>
      <c r="U182" s="104">
        <v>31132.9999999983</v>
      </c>
      <c r="V182" s="103" t="s">
        <v>125</v>
      </c>
      <c r="W182" s="104"/>
      <c r="X182" s="104"/>
      <c r="Y182" s="44">
        <v>4873.0</v>
      </c>
      <c r="Z182" s="44">
        <v>21444.0</v>
      </c>
      <c r="AA182" s="104"/>
      <c r="AB182" s="42" t="s">
        <v>104</v>
      </c>
      <c r="AC182" s="104"/>
      <c r="AD182" s="104"/>
      <c r="AE182" s="104"/>
      <c r="AF182" s="104"/>
      <c r="AG182" s="104"/>
      <c r="AH182" s="42"/>
      <c r="AI182" s="42"/>
      <c r="AJ182" s="42"/>
      <c r="AK182" s="104"/>
      <c r="AL182" s="104"/>
      <c r="AM182" s="42"/>
      <c r="AN182" s="104"/>
      <c r="AO182" s="104"/>
      <c r="AP182" s="104"/>
      <c r="AQ182" s="103" t="s">
        <v>91</v>
      </c>
      <c r="AR182" s="104"/>
      <c r="AS182" s="103" t="s">
        <v>1685</v>
      </c>
      <c r="AT182" s="42"/>
      <c r="AU182" s="42"/>
      <c r="AV182" s="42"/>
      <c r="AW182" s="44"/>
      <c r="AX182" s="104"/>
      <c r="AY182" s="104"/>
      <c r="AZ182" s="104"/>
      <c r="BA182" s="104"/>
      <c r="BB182" s="104"/>
      <c r="BC182" s="104"/>
      <c r="BD182" s="104"/>
      <c r="BE182" s="104">
        <v>20001.0</v>
      </c>
      <c r="BF182" s="104" t="s">
        <v>92</v>
      </c>
      <c r="BG182" s="104" t="s">
        <v>1686</v>
      </c>
      <c r="BH182" s="104"/>
      <c r="BI182" s="104"/>
      <c r="BJ182" s="104"/>
      <c r="BK182" s="104"/>
      <c r="BL182" s="49">
        <v>5.0</v>
      </c>
      <c r="BM182" s="104" t="s">
        <v>91</v>
      </c>
      <c r="BN182" s="104" t="s">
        <v>91</v>
      </c>
      <c r="BO182" s="44"/>
      <c r="BP182" s="104">
        <v>1.0</v>
      </c>
      <c r="BQ182" s="103" t="s">
        <v>1687</v>
      </c>
      <c r="BR182" s="42" t="s">
        <v>130</v>
      </c>
      <c r="BS182" s="42" t="s">
        <v>110</v>
      </c>
      <c r="BT182" s="50" t="s">
        <v>112</v>
      </c>
      <c r="BU182" s="50" t="s">
        <v>112</v>
      </c>
      <c r="BV182" s="50" t="s">
        <v>112</v>
      </c>
      <c r="BW182" s="50" t="s">
        <v>112</v>
      </c>
      <c r="BX182" s="50" t="s">
        <v>111</v>
      </c>
      <c r="BY182" s="42">
        <f t="shared" si="10"/>
        <v>1</v>
      </c>
      <c r="BZ182" s="51" t="s">
        <v>112</v>
      </c>
      <c r="CA182" s="104" t="s">
        <v>112</v>
      </c>
      <c r="CB182" s="44" t="str">
        <f t="shared" si="6"/>
        <v>維持LC</v>
      </c>
      <c r="CC182" s="53"/>
      <c r="CD182" s="52" t="s">
        <v>1688</v>
      </c>
      <c r="CE182" s="52" t="s">
        <v>133</v>
      </c>
      <c r="CF182" s="52" t="s">
        <v>134</v>
      </c>
      <c r="CG182" s="52" t="s">
        <v>143</v>
      </c>
      <c r="CH182" s="53"/>
      <c r="CI182" s="53"/>
      <c r="CJ182" s="53"/>
      <c r="CK182" s="53"/>
      <c r="CL182" s="53"/>
    </row>
    <row r="183">
      <c r="A183" s="42" t="s">
        <v>1689</v>
      </c>
      <c r="B183" s="43" t="s">
        <v>1690</v>
      </c>
      <c r="C183" s="44" t="s">
        <v>90</v>
      </c>
      <c r="D183" s="45"/>
      <c r="E183" s="44" t="s">
        <v>91</v>
      </c>
      <c r="F183" s="48">
        <v>3.6</v>
      </c>
      <c r="G183" s="42" t="s">
        <v>100</v>
      </c>
      <c r="H183" s="44"/>
      <c r="I183" s="47" t="s">
        <v>187</v>
      </c>
      <c r="J183" s="42">
        <v>3.0</v>
      </c>
      <c r="K183" s="42" t="s">
        <v>147</v>
      </c>
      <c r="L183" s="44" t="s">
        <v>91</v>
      </c>
      <c r="M183" s="42" t="s">
        <v>92</v>
      </c>
      <c r="N183" s="44"/>
      <c r="O183" s="44" t="s">
        <v>565</v>
      </c>
      <c r="P183" s="44"/>
      <c r="Q183" s="44"/>
      <c r="R183" s="42" t="s">
        <v>1691</v>
      </c>
      <c r="S183" s="48">
        <v>3454.0</v>
      </c>
      <c r="T183" s="46">
        <v>21333.0</v>
      </c>
      <c r="U183" s="44">
        <v>14071.9999999969</v>
      </c>
      <c r="V183" s="42" t="s">
        <v>1692</v>
      </c>
      <c r="W183" s="44"/>
      <c r="X183" s="44"/>
      <c r="Y183" s="44">
        <v>2001.0</v>
      </c>
      <c r="Z183" s="44">
        <v>21083.0</v>
      </c>
      <c r="AA183" s="44"/>
      <c r="AB183" s="42" t="s">
        <v>104</v>
      </c>
      <c r="AC183" s="44"/>
      <c r="AD183" s="44"/>
      <c r="AE183" s="44"/>
      <c r="AF183" s="44"/>
      <c r="AG183" s="44"/>
      <c r="AH183" s="42"/>
      <c r="AI183" s="42"/>
      <c r="AJ183" s="42"/>
      <c r="AK183" s="44"/>
      <c r="AL183" s="44"/>
      <c r="AM183" s="42"/>
      <c r="AN183" s="44"/>
      <c r="AO183" s="44"/>
      <c r="AP183" s="44"/>
      <c r="AQ183" s="42" t="s">
        <v>90</v>
      </c>
      <c r="AR183" s="44"/>
      <c r="AS183" s="42" t="s">
        <v>1693</v>
      </c>
      <c r="AT183" s="42"/>
      <c r="AU183" s="42"/>
      <c r="AV183" s="42"/>
      <c r="AW183" s="44"/>
      <c r="AX183" s="44"/>
      <c r="AY183" s="44"/>
      <c r="AZ183" s="44"/>
      <c r="BA183" s="44"/>
      <c r="BB183" s="44"/>
      <c r="BC183" s="44"/>
      <c r="BD183" s="44"/>
      <c r="BE183" s="46">
        <v>5000.0</v>
      </c>
      <c r="BF183" s="44" t="s">
        <v>93</v>
      </c>
      <c r="BG183" s="42" t="s">
        <v>1694</v>
      </c>
      <c r="BH183" s="44"/>
      <c r="BI183" s="44"/>
      <c r="BJ183" s="44"/>
      <c r="BK183" s="44"/>
      <c r="BL183" s="49">
        <v>5.0</v>
      </c>
      <c r="BM183" s="44" t="s">
        <v>90</v>
      </c>
      <c r="BN183" s="44" t="s">
        <v>90</v>
      </c>
      <c r="BO183" s="44"/>
      <c r="BP183" s="44"/>
      <c r="BQ183" s="42" t="s">
        <v>1603</v>
      </c>
      <c r="BR183" s="42" t="s">
        <v>130</v>
      </c>
      <c r="BS183" s="42" t="s">
        <v>110</v>
      </c>
      <c r="BT183" s="50" t="s">
        <v>1695</v>
      </c>
      <c r="BU183" s="50" t="s">
        <v>112</v>
      </c>
      <c r="BV183" s="50" t="s">
        <v>153</v>
      </c>
      <c r="BW183" s="50" t="s">
        <v>112</v>
      </c>
      <c r="BX183" s="50" t="s">
        <v>111</v>
      </c>
      <c r="BY183" s="42" t="str">
        <f t="shared" si="10"/>
        <v/>
      </c>
      <c r="BZ183" s="51" t="s">
        <v>114</v>
      </c>
      <c r="CA183" s="44" t="s">
        <v>114</v>
      </c>
      <c r="CB183" s="44" t="str">
        <f t="shared" si="6"/>
        <v>維持VU</v>
      </c>
      <c r="CC183" s="52" t="s">
        <v>1696</v>
      </c>
      <c r="CD183" s="52" t="s">
        <v>1697</v>
      </c>
      <c r="CE183" s="52" t="s">
        <v>133</v>
      </c>
      <c r="CF183" s="52" t="s">
        <v>225</v>
      </c>
      <c r="CG183" s="52" t="s">
        <v>227</v>
      </c>
      <c r="CH183" s="53"/>
      <c r="CI183" s="53"/>
      <c r="CJ183" s="53"/>
      <c r="CK183" s="53"/>
      <c r="CL183" s="53"/>
    </row>
    <row r="184">
      <c r="A184" s="42" t="s">
        <v>1698</v>
      </c>
      <c r="B184" s="43" t="s">
        <v>1699</v>
      </c>
      <c r="C184" s="44" t="s">
        <v>91</v>
      </c>
      <c r="D184" s="43" t="s">
        <v>1700</v>
      </c>
      <c r="E184" s="44" t="s">
        <v>91</v>
      </c>
      <c r="F184" s="48">
        <v>7.5</v>
      </c>
      <c r="G184" s="42" t="s">
        <v>100</v>
      </c>
      <c r="H184" s="44"/>
      <c r="I184" s="47" t="s">
        <v>122</v>
      </c>
      <c r="J184" s="42">
        <v>11.0</v>
      </c>
      <c r="K184" s="44" t="s">
        <v>100</v>
      </c>
      <c r="L184" s="44" t="s">
        <v>91</v>
      </c>
      <c r="M184" s="44" t="s">
        <v>91</v>
      </c>
      <c r="N184" s="44"/>
      <c r="O184" s="44" t="s">
        <v>91</v>
      </c>
      <c r="P184" s="44"/>
      <c r="Q184" s="44"/>
      <c r="R184" s="42" t="s">
        <v>1701</v>
      </c>
      <c r="S184" s="48">
        <v>1008.0</v>
      </c>
      <c r="T184" s="46">
        <v>13807.0</v>
      </c>
      <c r="U184" s="44">
        <v>10770.9999999995</v>
      </c>
      <c r="V184" s="42" t="s">
        <v>125</v>
      </c>
      <c r="W184" s="44"/>
      <c r="X184" s="44"/>
      <c r="Y184" s="44">
        <v>393.0</v>
      </c>
      <c r="Z184" s="44">
        <v>9458.0</v>
      </c>
      <c r="AA184" s="44"/>
      <c r="AB184" s="42" t="s">
        <v>104</v>
      </c>
      <c r="AC184" s="44"/>
      <c r="AD184" s="44"/>
      <c r="AE184" s="44"/>
      <c r="AF184" s="44"/>
      <c r="AG184" s="44"/>
      <c r="AH184" s="42"/>
      <c r="AI184" s="42"/>
      <c r="AJ184" s="42"/>
      <c r="AK184" s="44"/>
      <c r="AL184" s="44"/>
      <c r="AM184" s="42"/>
      <c r="AN184" s="44"/>
      <c r="AO184" s="44"/>
      <c r="AP184" s="44"/>
      <c r="AQ184" s="42" t="s">
        <v>91</v>
      </c>
      <c r="AR184" s="44"/>
      <c r="AS184" s="42" t="s">
        <v>1702</v>
      </c>
      <c r="AT184" s="42"/>
      <c r="AU184" s="42"/>
      <c r="AV184" s="42"/>
      <c r="AW184" s="44"/>
      <c r="AX184" s="44"/>
      <c r="AY184" s="44"/>
      <c r="AZ184" s="44"/>
      <c r="BA184" s="44"/>
      <c r="BB184" s="44"/>
      <c r="BC184" s="44"/>
      <c r="BD184" s="44">
        <v>10000.0</v>
      </c>
      <c r="BE184" s="46">
        <v>2500.0</v>
      </c>
      <c r="BF184" s="44" t="s">
        <v>93</v>
      </c>
      <c r="BG184" s="42" t="s">
        <v>1703</v>
      </c>
      <c r="BH184" s="44"/>
      <c r="BI184" s="44"/>
      <c r="BJ184" s="44"/>
      <c r="BK184" s="44"/>
      <c r="BL184" s="49">
        <v>5.0</v>
      </c>
      <c r="BM184" s="44" t="s">
        <v>90</v>
      </c>
      <c r="BN184" s="44" t="s">
        <v>90</v>
      </c>
      <c r="BO184" s="44" t="s">
        <v>94</v>
      </c>
      <c r="BP184" s="44"/>
      <c r="BQ184" s="42" t="s">
        <v>1704</v>
      </c>
      <c r="BR184" s="42" t="s">
        <v>130</v>
      </c>
      <c r="BS184" s="42" t="s">
        <v>110</v>
      </c>
      <c r="BT184" s="50" t="s">
        <v>112</v>
      </c>
      <c r="BU184" s="50" t="s">
        <v>112</v>
      </c>
      <c r="BV184" s="50" t="s">
        <v>112</v>
      </c>
      <c r="BW184" s="50" t="s">
        <v>112</v>
      </c>
      <c r="BX184" s="50" t="s">
        <v>111</v>
      </c>
      <c r="BY184" s="42" t="str">
        <f t="shared" si="10"/>
        <v/>
      </c>
      <c r="BZ184" s="51" t="s">
        <v>112</v>
      </c>
      <c r="CA184" s="44" t="s">
        <v>114</v>
      </c>
      <c r="CB184" s="44" t="str">
        <f t="shared" si="6"/>
        <v>VU-&gt;LC</v>
      </c>
      <c r="CC184" s="53"/>
      <c r="CD184" s="52" t="s">
        <v>1705</v>
      </c>
      <c r="CE184" s="52" t="s">
        <v>133</v>
      </c>
      <c r="CF184" s="52" t="s">
        <v>225</v>
      </c>
      <c r="CG184" s="52" t="s">
        <v>227</v>
      </c>
      <c r="CH184" s="39"/>
      <c r="CI184" s="53"/>
      <c r="CJ184" s="53"/>
      <c r="CK184" s="53"/>
      <c r="CL184" s="53"/>
    </row>
    <row r="185">
      <c r="A185" s="97" t="s">
        <v>1706</v>
      </c>
      <c r="B185" s="43" t="s">
        <v>1707</v>
      </c>
      <c r="C185" s="98" t="s">
        <v>90</v>
      </c>
      <c r="D185" s="99"/>
      <c r="E185" s="98" t="s">
        <v>91</v>
      </c>
      <c r="F185" s="100">
        <v>6.7</v>
      </c>
      <c r="G185" s="42" t="s">
        <v>100</v>
      </c>
      <c r="H185" s="98"/>
      <c r="I185" s="101" t="s">
        <v>122</v>
      </c>
      <c r="J185" s="42">
        <v>11.0</v>
      </c>
      <c r="K185" s="98" t="s">
        <v>100</v>
      </c>
      <c r="L185" s="98" t="s">
        <v>91</v>
      </c>
      <c r="M185" s="98" t="s">
        <v>91</v>
      </c>
      <c r="N185" s="98"/>
      <c r="O185" s="98" t="s">
        <v>91</v>
      </c>
      <c r="P185" s="98"/>
      <c r="Q185" s="98"/>
      <c r="R185" s="97" t="s">
        <v>1708</v>
      </c>
      <c r="S185" s="48">
        <v>2549.0</v>
      </c>
      <c r="T185" s="46">
        <v>19797.0</v>
      </c>
      <c r="U185" s="44">
        <v>15487.9999999971</v>
      </c>
      <c r="V185" s="42" t="s">
        <v>125</v>
      </c>
      <c r="W185" s="98"/>
      <c r="X185" s="98"/>
      <c r="Y185" s="44">
        <v>1438.0</v>
      </c>
      <c r="Z185" s="44">
        <v>17377.0</v>
      </c>
      <c r="AA185" s="98"/>
      <c r="AB185" s="42" t="s">
        <v>104</v>
      </c>
      <c r="AC185" s="98"/>
      <c r="AD185" s="98"/>
      <c r="AE185" s="98"/>
      <c r="AF185" s="98"/>
      <c r="AG185" s="98"/>
      <c r="AH185" s="42"/>
      <c r="AI185" s="42"/>
      <c r="AJ185" s="42"/>
      <c r="AK185" s="98"/>
      <c r="AL185" s="98"/>
      <c r="AM185" s="42"/>
      <c r="AN185" s="98"/>
      <c r="AO185" s="98"/>
      <c r="AP185" s="98"/>
      <c r="AQ185" s="98" t="s">
        <v>91</v>
      </c>
      <c r="AR185" s="98"/>
      <c r="AS185" s="97" t="s">
        <v>1709</v>
      </c>
      <c r="AT185" s="42"/>
      <c r="AU185" s="42"/>
      <c r="AV185" s="42"/>
      <c r="AW185" s="44"/>
      <c r="AX185" s="98"/>
      <c r="AY185" s="98"/>
      <c r="AZ185" s="98"/>
      <c r="BA185" s="98"/>
      <c r="BB185" s="98"/>
      <c r="BC185" s="98"/>
      <c r="BD185" s="98"/>
      <c r="BE185" s="102">
        <v>10000.0</v>
      </c>
      <c r="BF185" s="98" t="s">
        <v>93</v>
      </c>
      <c r="BG185" s="97" t="s">
        <v>1710</v>
      </c>
      <c r="BH185" s="98"/>
      <c r="BI185" s="98"/>
      <c r="BJ185" s="98"/>
      <c r="BK185" s="98"/>
      <c r="BL185" s="98">
        <v>5.0</v>
      </c>
      <c r="BM185" s="98" t="s">
        <v>90</v>
      </c>
      <c r="BN185" s="98" t="s">
        <v>94</v>
      </c>
      <c r="BO185" s="98"/>
      <c r="BP185" s="98"/>
      <c r="BQ185" s="98" t="s">
        <v>1711</v>
      </c>
      <c r="BR185" s="42" t="s">
        <v>130</v>
      </c>
      <c r="BS185" s="42" t="s">
        <v>110</v>
      </c>
      <c r="BT185" s="50" t="s">
        <v>112</v>
      </c>
      <c r="BU185" s="50" t="s">
        <v>112</v>
      </c>
      <c r="BV185" s="50" t="s">
        <v>112</v>
      </c>
      <c r="BW185" s="50" t="s">
        <v>112</v>
      </c>
      <c r="BX185" s="50" t="s">
        <v>111</v>
      </c>
      <c r="BY185" s="42" t="str">
        <f t="shared" si="10"/>
        <v/>
      </c>
      <c r="BZ185" s="51" t="s">
        <v>112</v>
      </c>
      <c r="CA185" s="98" t="s">
        <v>112</v>
      </c>
      <c r="CB185" s="44" t="str">
        <f t="shared" si="6"/>
        <v>維持LC</v>
      </c>
      <c r="CC185" s="53"/>
      <c r="CD185" s="55" t="s">
        <v>1712</v>
      </c>
      <c r="CE185" s="52" t="s">
        <v>133</v>
      </c>
      <c r="CF185" s="52" t="s">
        <v>225</v>
      </c>
      <c r="CG185" s="55" t="s">
        <v>227</v>
      </c>
      <c r="CH185" s="52" t="s">
        <v>118</v>
      </c>
      <c r="CI185" s="108"/>
      <c r="CJ185" s="21"/>
      <c r="CK185" s="21"/>
      <c r="CL185" s="21"/>
    </row>
    <row r="186">
      <c r="A186" s="103" t="s">
        <v>1713</v>
      </c>
      <c r="B186" s="43" t="s">
        <v>1714</v>
      </c>
      <c r="C186" s="104" t="s">
        <v>91</v>
      </c>
      <c r="D186" s="105"/>
      <c r="E186" s="104" t="s">
        <v>91</v>
      </c>
      <c r="F186" s="106">
        <v>6.7</v>
      </c>
      <c r="G186" s="103" t="s">
        <v>100</v>
      </c>
      <c r="H186" s="104"/>
      <c r="I186" s="109" t="s">
        <v>1715</v>
      </c>
      <c r="J186" s="103">
        <v>11.0</v>
      </c>
      <c r="K186" s="104" t="s">
        <v>100</v>
      </c>
      <c r="L186" s="104" t="s">
        <v>91</v>
      </c>
      <c r="M186" s="104" t="s">
        <v>91</v>
      </c>
      <c r="N186" s="104"/>
      <c r="O186" s="103" t="s">
        <v>1716</v>
      </c>
      <c r="P186" s="104"/>
      <c r="Q186" s="104"/>
      <c r="R186" s="103" t="s">
        <v>1717</v>
      </c>
      <c r="S186" s="48">
        <v>10955.0</v>
      </c>
      <c r="T186" s="46">
        <v>21594.0</v>
      </c>
      <c r="U186" s="44">
        <v>27395.9999999946</v>
      </c>
      <c r="V186" s="42" t="s">
        <v>125</v>
      </c>
      <c r="W186" s="104"/>
      <c r="X186" s="104"/>
      <c r="Y186" s="44">
        <v>7154.0</v>
      </c>
      <c r="Z186" s="44">
        <v>21508.0</v>
      </c>
      <c r="AA186" s="104"/>
      <c r="AB186" s="42" t="s">
        <v>104</v>
      </c>
      <c r="AC186" s="104"/>
      <c r="AD186" s="104"/>
      <c r="AE186" s="104"/>
      <c r="AF186" s="104"/>
      <c r="AG186" s="104"/>
      <c r="AH186" s="42"/>
      <c r="AI186" s="42"/>
      <c r="AJ186" s="42"/>
      <c r="AK186" s="104"/>
      <c r="AL186" s="104"/>
      <c r="AM186" s="42"/>
      <c r="AN186" s="104"/>
      <c r="AO186" s="104"/>
      <c r="AP186" s="104"/>
      <c r="AQ186" s="103" t="s">
        <v>92</v>
      </c>
      <c r="AR186" s="104"/>
      <c r="AS186" s="103" t="s">
        <v>1718</v>
      </c>
      <c r="AT186" s="42"/>
      <c r="AU186" s="42"/>
      <c r="AV186" s="42"/>
      <c r="AW186" s="44"/>
      <c r="AX186" s="104"/>
      <c r="AY186" s="104"/>
      <c r="AZ186" s="104"/>
      <c r="BA186" s="104"/>
      <c r="BB186" s="104"/>
      <c r="BC186" s="104"/>
      <c r="BD186" s="104"/>
      <c r="BE186" s="104">
        <v>20001.0</v>
      </c>
      <c r="BF186" s="104" t="s">
        <v>93</v>
      </c>
      <c r="BG186" s="103" t="s">
        <v>1719</v>
      </c>
      <c r="BH186" s="104"/>
      <c r="BI186" s="104"/>
      <c r="BJ186" s="104"/>
      <c r="BK186" s="104"/>
      <c r="BL186" s="110">
        <v>5.0</v>
      </c>
      <c r="BM186" s="104" t="s">
        <v>90</v>
      </c>
      <c r="BN186" s="104" t="s">
        <v>92</v>
      </c>
      <c r="BO186" s="104" t="s">
        <v>94</v>
      </c>
      <c r="BP186" s="104"/>
      <c r="BQ186" s="103" t="s">
        <v>1720</v>
      </c>
      <c r="BR186" s="42" t="s">
        <v>130</v>
      </c>
      <c r="BS186" s="42" t="s">
        <v>110</v>
      </c>
      <c r="BT186" s="50" t="s">
        <v>112</v>
      </c>
      <c r="BU186" s="50" t="s">
        <v>112</v>
      </c>
      <c r="BV186" s="50" t="s">
        <v>112</v>
      </c>
      <c r="BW186" s="50" t="s">
        <v>112</v>
      </c>
      <c r="BX186" s="50" t="s">
        <v>111</v>
      </c>
      <c r="BY186" s="42" t="str">
        <f t="shared" si="10"/>
        <v/>
      </c>
      <c r="BZ186" s="51" t="s">
        <v>112</v>
      </c>
      <c r="CA186" s="104" t="s">
        <v>112</v>
      </c>
      <c r="CB186" s="44" t="str">
        <f t="shared" si="6"/>
        <v>維持LC</v>
      </c>
      <c r="CC186" s="111"/>
      <c r="CD186" s="37" t="s">
        <v>1721</v>
      </c>
      <c r="CE186" s="52" t="s">
        <v>133</v>
      </c>
      <c r="CF186" s="57" t="s">
        <v>225</v>
      </c>
      <c r="CG186" s="56" t="s">
        <v>226</v>
      </c>
      <c r="CH186" s="57" t="s">
        <v>227</v>
      </c>
      <c r="CI186" s="112"/>
      <c r="CJ186" s="53"/>
      <c r="CK186" s="53"/>
      <c r="CL186" s="53"/>
    </row>
    <row r="187">
      <c r="A187" s="42" t="s">
        <v>1722</v>
      </c>
      <c r="B187" s="43" t="s">
        <v>1723</v>
      </c>
      <c r="C187" s="44" t="s">
        <v>90</v>
      </c>
      <c r="D187" s="43" t="s">
        <v>1724</v>
      </c>
      <c r="E187" s="44" t="s">
        <v>91</v>
      </c>
      <c r="F187" s="48">
        <v>7.1</v>
      </c>
      <c r="G187" s="103" t="s">
        <v>100</v>
      </c>
      <c r="H187" s="44"/>
      <c r="I187" s="54" t="s">
        <v>1725</v>
      </c>
      <c r="J187" s="42">
        <v>9.0</v>
      </c>
      <c r="K187" s="42" t="s">
        <v>100</v>
      </c>
      <c r="L187" s="42" t="s">
        <v>91</v>
      </c>
      <c r="M187" s="42" t="s">
        <v>91</v>
      </c>
      <c r="N187" s="44"/>
      <c r="O187" s="44"/>
      <c r="P187" s="44"/>
      <c r="Q187" s="44"/>
      <c r="R187" s="42" t="s">
        <v>1726</v>
      </c>
      <c r="S187" s="48">
        <v>197.0</v>
      </c>
      <c r="T187" s="46"/>
      <c r="U187" s="42">
        <v>197.0</v>
      </c>
      <c r="V187" s="42" t="s">
        <v>1727</v>
      </c>
      <c r="W187" s="44"/>
      <c r="X187" s="44"/>
      <c r="Y187" s="42">
        <v>197.0</v>
      </c>
      <c r="Z187" s="44"/>
      <c r="AA187" s="44"/>
      <c r="AB187" s="42" t="s">
        <v>1728</v>
      </c>
      <c r="AC187" s="44"/>
      <c r="AD187" s="44"/>
      <c r="AE187" s="44"/>
      <c r="AF187" s="44"/>
      <c r="AG187" s="44"/>
      <c r="AH187" s="42"/>
      <c r="AI187" s="44"/>
      <c r="AJ187" s="42"/>
      <c r="AK187" s="42"/>
      <c r="AL187" s="44"/>
      <c r="AM187" s="42"/>
      <c r="AN187" s="44"/>
      <c r="AO187" s="44"/>
      <c r="AP187" s="44"/>
      <c r="AQ187" s="42" t="s">
        <v>92</v>
      </c>
      <c r="AR187" s="44"/>
      <c r="AS187" s="42" t="s">
        <v>1729</v>
      </c>
      <c r="AT187" s="42"/>
      <c r="AU187" s="42"/>
      <c r="AV187" s="42"/>
      <c r="AW187" s="42"/>
      <c r="AX187" s="44"/>
      <c r="AY187" s="44"/>
      <c r="AZ187" s="44"/>
      <c r="BA187" s="44"/>
      <c r="BB187" s="44"/>
      <c r="BC187" s="44"/>
      <c r="BD187" s="44"/>
      <c r="BE187" s="48">
        <v>1001.0</v>
      </c>
      <c r="BF187" s="44" t="s">
        <v>93</v>
      </c>
      <c r="BG187" s="42" t="s">
        <v>1730</v>
      </c>
      <c r="BH187" s="44"/>
      <c r="BI187" s="44"/>
      <c r="BJ187" s="44"/>
      <c r="BK187" s="44"/>
      <c r="BL187" s="49">
        <v>5.0</v>
      </c>
      <c r="BM187" s="44" t="s">
        <v>90</v>
      </c>
      <c r="BN187" s="44" t="s">
        <v>90</v>
      </c>
      <c r="BO187" s="44"/>
      <c r="BP187" s="42">
        <v>2.0</v>
      </c>
      <c r="BQ187" s="42" t="s">
        <v>1731</v>
      </c>
      <c r="BR187" s="42" t="s">
        <v>130</v>
      </c>
      <c r="BS187" s="42" t="s">
        <v>110</v>
      </c>
      <c r="BT187" s="50" t="s">
        <v>112</v>
      </c>
      <c r="BU187" s="50" t="s">
        <v>112</v>
      </c>
      <c r="BV187" s="50" t="s">
        <v>112</v>
      </c>
      <c r="BW187" s="50" t="s">
        <v>385</v>
      </c>
      <c r="BX187" s="50" t="s">
        <v>111</v>
      </c>
      <c r="BY187" s="42">
        <v>2.0</v>
      </c>
      <c r="BZ187" s="51" t="s">
        <v>112</v>
      </c>
      <c r="CA187" s="44" t="s">
        <v>112</v>
      </c>
      <c r="CB187" s="44" t="str">
        <f t="shared" si="6"/>
        <v>維持LC</v>
      </c>
      <c r="CC187" s="53"/>
      <c r="CD187" s="52" t="s">
        <v>1732</v>
      </c>
      <c r="CE187" s="52" t="s">
        <v>133</v>
      </c>
      <c r="CF187" s="52" t="s">
        <v>387</v>
      </c>
      <c r="CG187" s="52" t="s">
        <v>225</v>
      </c>
      <c r="CH187" s="52" t="s">
        <v>1733</v>
      </c>
      <c r="CI187" s="52" t="s">
        <v>134</v>
      </c>
      <c r="CK187" s="53"/>
      <c r="CL187" s="53"/>
    </row>
    <row r="188">
      <c r="A188" s="42" t="s">
        <v>1734</v>
      </c>
      <c r="B188" s="43" t="s">
        <v>1735</v>
      </c>
      <c r="C188" s="44" t="s">
        <v>91</v>
      </c>
      <c r="D188" s="45"/>
      <c r="E188" s="44" t="s">
        <v>91</v>
      </c>
      <c r="F188" s="48">
        <v>7.5</v>
      </c>
      <c r="G188" s="103" t="s">
        <v>100</v>
      </c>
      <c r="H188" s="44"/>
      <c r="I188" s="47" t="s">
        <v>122</v>
      </c>
      <c r="J188" s="42">
        <v>11.0</v>
      </c>
      <c r="K188" s="42" t="s">
        <v>100</v>
      </c>
      <c r="L188" s="42" t="s">
        <v>91</v>
      </c>
      <c r="M188" s="42" t="s">
        <v>91</v>
      </c>
      <c r="N188" s="44"/>
      <c r="O188" s="44"/>
      <c r="P188" s="44"/>
      <c r="Q188" s="44"/>
      <c r="R188" s="42" t="s">
        <v>1736</v>
      </c>
      <c r="S188" s="48">
        <v>597.0</v>
      </c>
      <c r="T188" s="46">
        <v>13300.0</v>
      </c>
      <c r="U188" s="44">
        <v>7018.99999999719</v>
      </c>
      <c r="V188" s="42" t="s">
        <v>125</v>
      </c>
      <c r="W188" s="44"/>
      <c r="X188" s="44"/>
      <c r="Y188" s="44">
        <v>271.0</v>
      </c>
      <c r="Z188" s="44">
        <v>6990.0</v>
      </c>
      <c r="AA188" s="44"/>
      <c r="AB188" s="42" t="s">
        <v>104</v>
      </c>
      <c r="AC188" s="44"/>
      <c r="AD188" s="44"/>
      <c r="AE188" s="44"/>
      <c r="AF188" s="44"/>
      <c r="AG188" s="44"/>
      <c r="AH188" s="42"/>
      <c r="AI188" s="42"/>
      <c r="AJ188" s="42"/>
      <c r="AK188" s="44"/>
      <c r="AL188" s="44"/>
      <c r="AM188" s="42"/>
      <c r="AN188" s="44"/>
      <c r="AO188" s="44"/>
      <c r="AP188" s="44"/>
      <c r="AQ188" s="44" t="s">
        <v>91</v>
      </c>
      <c r="AR188" s="44"/>
      <c r="AS188" s="42" t="s">
        <v>1737</v>
      </c>
      <c r="AT188" s="42"/>
      <c r="AU188" s="42"/>
      <c r="AV188" s="42"/>
      <c r="AW188" s="44"/>
      <c r="AX188" s="44"/>
      <c r="AY188" s="44"/>
      <c r="AZ188" s="44"/>
      <c r="BA188" s="44"/>
      <c r="BB188" s="44"/>
      <c r="BC188" s="44"/>
      <c r="BD188" s="44"/>
      <c r="BE188" s="46">
        <v>2501.0</v>
      </c>
      <c r="BF188" s="44" t="s">
        <v>93</v>
      </c>
      <c r="BG188" s="42" t="s">
        <v>1738</v>
      </c>
      <c r="BH188" s="44"/>
      <c r="BI188" s="44"/>
      <c r="BJ188" s="44"/>
      <c r="BK188" s="44"/>
      <c r="BL188" s="49">
        <v>5.0</v>
      </c>
      <c r="BM188" s="44" t="s">
        <v>90</v>
      </c>
      <c r="BN188" s="44" t="s">
        <v>90</v>
      </c>
      <c r="BO188" s="44" t="s">
        <v>94</v>
      </c>
      <c r="BP188" s="44"/>
      <c r="BQ188" s="42" t="s">
        <v>1704</v>
      </c>
      <c r="BR188" s="42" t="s">
        <v>130</v>
      </c>
      <c r="BS188" s="42" t="s">
        <v>110</v>
      </c>
      <c r="BT188" s="50" t="s">
        <v>112</v>
      </c>
      <c r="BU188" s="50" t="s">
        <v>111</v>
      </c>
      <c r="BV188" s="50" t="s">
        <v>112</v>
      </c>
      <c r="BW188" s="50" t="s">
        <v>112</v>
      </c>
      <c r="BX188" s="50" t="s">
        <v>111</v>
      </c>
      <c r="BY188" s="42" t="str">
        <f t="shared" ref="BY188:BY247" si="11">BP188</f>
        <v/>
      </c>
      <c r="BZ188" s="51" t="s">
        <v>112</v>
      </c>
      <c r="CA188" s="44" t="s">
        <v>112</v>
      </c>
      <c r="CB188" s="44" t="str">
        <f t="shared" si="6"/>
        <v>維持LC</v>
      </c>
      <c r="CC188" s="53"/>
      <c r="CD188" s="52" t="s">
        <v>1739</v>
      </c>
      <c r="CE188" s="52" t="s">
        <v>133</v>
      </c>
      <c r="CF188" s="52" t="s">
        <v>225</v>
      </c>
      <c r="CG188" s="52" t="s">
        <v>1553</v>
      </c>
      <c r="CH188" s="52" t="s">
        <v>227</v>
      </c>
      <c r="CI188" s="53"/>
      <c r="CJ188" s="53"/>
      <c r="CK188" s="53"/>
      <c r="CL188" s="53"/>
    </row>
    <row r="189">
      <c r="A189" s="42" t="s">
        <v>1740</v>
      </c>
      <c r="B189" s="43" t="s">
        <v>1741</v>
      </c>
      <c r="C189" s="44" t="s">
        <v>90</v>
      </c>
      <c r="D189" s="45"/>
      <c r="E189" s="44" t="s">
        <v>91</v>
      </c>
      <c r="F189" s="48">
        <v>7.3</v>
      </c>
      <c r="G189" s="103" t="s">
        <v>100</v>
      </c>
      <c r="H189" s="44"/>
      <c r="I189" s="47" t="s">
        <v>122</v>
      </c>
      <c r="J189" s="42">
        <v>11.0</v>
      </c>
      <c r="K189" s="44" t="s">
        <v>100</v>
      </c>
      <c r="L189" s="44" t="s">
        <v>91</v>
      </c>
      <c r="M189" s="44" t="s">
        <v>91</v>
      </c>
      <c r="N189" s="44"/>
      <c r="O189" s="44" t="s">
        <v>91</v>
      </c>
      <c r="P189" s="44"/>
      <c r="Q189" s="44"/>
      <c r="R189" s="42" t="s">
        <v>1742</v>
      </c>
      <c r="S189" s="48">
        <v>3682.0</v>
      </c>
      <c r="T189" s="46">
        <v>19854.0</v>
      </c>
      <c r="U189" s="44">
        <v>24551.9999999962</v>
      </c>
      <c r="V189" s="42" t="s">
        <v>125</v>
      </c>
      <c r="W189" s="44"/>
      <c r="X189" s="44"/>
      <c r="Y189" s="44">
        <v>1805.0</v>
      </c>
      <c r="Z189" s="44">
        <v>16948.0</v>
      </c>
      <c r="AA189" s="44"/>
      <c r="AB189" s="42" t="s">
        <v>104</v>
      </c>
      <c r="AC189" s="44"/>
      <c r="AD189" s="44"/>
      <c r="AE189" s="44"/>
      <c r="AF189" s="44"/>
      <c r="AG189" s="44"/>
      <c r="AH189" s="42"/>
      <c r="AI189" s="42"/>
      <c r="AJ189" s="42"/>
      <c r="AK189" s="44"/>
      <c r="AL189" s="44"/>
      <c r="AM189" s="42"/>
      <c r="AN189" s="44"/>
      <c r="AO189" s="44"/>
      <c r="AP189" s="44"/>
      <c r="AQ189" s="42" t="s">
        <v>91</v>
      </c>
      <c r="AR189" s="44"/>
      <c r="AS189" s="42" t="s">
        <v>1743</v>
      </c>
      <c r="AT189" s="42"/>
      <c r="AU189" s="42"/>
      <c r="AV189" s="42"/>
      <c r="AW189" s="44"/>
      <c r="AX189" s="44"/>
      <c r="AY189" s="44"/>
      <c r="AZ189" s="44"/>
      <c r="BA189" s="44"/>
      <c r="BB189" s="44"/>
      <c r="BC189" s="44"/>
      <c r="BD189" s="44"/>
      <c r="BE189" s="48">
        <v>5001.0</v>
      </c>
      <c r="BF189" s="44" t="s">
        <v>93</v>
      </c>
      <c r="BG189" s="42" t="s">
        <v>1744</v>
      </c>
      <c r="BH189" s="44"/>
      <c r="BI189" s="44"/>
      <c r="BJ189" s="44"/>
      <c r="BK189" s="44"/>
      <c r="BL189" s="49">
        <v>5.0</v>
      </c>
      <c r="BM189" s="44" t="s">
        <v>90</v>
      </c>
      <c r="BN189" s="44" t="s">
        <v>90</v>
      </c>
      <c r="BO189" s="44"/>
      <c r="BP189" s="44"/>
      <c r="BQ189" s="42" t="s">
        <v>1545</v>
      </c>
      <c r="BR189" s="42" t="s">
        <v>130</v>
      </c>
      <c r="BS189" s="42" t="s">
        <v>110</v>
      </c>
      <c r="BT189" s="50" t="s">
        <v>112</v>
      </c>
      <c r="BU189" s="50" t="s">
        <v>112</v>
      </c>
      <c r="BV189" s="50" t="s">
        <v>112</v>
      </c>
      <c r="BW189" s="50" t="s">
        <v>112</v>
      </c>
      <c r="BX189" s="50" t="s">
        <v>111</v>
      </c>
      <c r="BY189" s="42" t="str">
        <f t="shared" si="11"/>
        <v/>
      </c>
      <c r="BZ189" s="51" t="s">
        <v>112</v>
      </c>
      <c r="CA189" s="44" t="s">
        <v>112</v>
      </c>
      <c r="CB189" s="44" t="str">
        <f t="shared" si="6"/>
        <v>維持LC</v>
      </c>
      <c r="CC189" s="53"/>
      <c r="CD189" s="52" t="s">
        <v>1745</v>
      </c>
      <c r="CE189" s="52" t="s">
        <v>133</v>
      </c>
      <c r="CF189" s="52" t="s">
        <v>225</v>
      </c>
      <c r="CG189" s="52" t="s">
        <v>227</v>
      </c>
      <c r="CH189" s="53"/>
      <c r="CI189" s="53"/>
      <c r="CJ189" s="53"/>
      <c r="CK189" s="53"/>
      <c r="CL189" s="53"/>
    </row>
    <row r="190">
      <c r="A190" s="42" t="s">
        <v>1746</v>
      </c>
      <c r="B190" s="43" t="s">
        <v>1747</v>
      </c>
      <c r="C190" s="44" t="s">
        <v>90</v>
      </c>
      <c r="D190" s="45"/>
      <c r="E190" s="44" t="s">
        <v>91</v>
      </c>
      <c r="F190" s="48">
        <v>7.3</v>
      </c>
      <c r="G190" s="42" t="s">
        <v>100</v>
      </c>
      <c r="H190" s="44"/>
      <c r="I190" s="47" t="s">
        <v>122</v>
      </c>
      <c r="J190" s="42">
        <v>15.0</v>
      </c>
      <c r="K190" s="42" t="s">
        <v>100</v>
      </c>
      <c r="L190" s="42" t="s">
        <v>91</v>
      </c>
      <c r="M190" s="42" t="s">
        <v>91</v>
      </c>
      <c r="N190" s="44"/>
      <c r="O190" s="44" t="s">
        <v>90</v>
      </c>
      <c r="P190" s="42" t="s">
        <v>90</v>
      </c>
      <c r="Q190" s="44" t="s">
        <v>91</v>
      </c>
      <c r="R190" s="42" t="s">
        <v>1748</v>
      </c>
      <c r="S190" s="48">
        <v>156.0</v>
      </c>
      <c r="T190" s="46">
        <v>150.0</v>
      </c>
      <c r="U190" s="46"/>
      <c r="V190" s="42" t="s">
        <v>398</v>
      </c>
      <c r="W190" s="44"/>
      <c r="X190" s="42" t="s">
        <v>602</v>
      </c>
      <c r="Y190" s="44">
        <v>140.0</v>
      </c>
      <c r="Z190" s="44"/>
      <c r="AA190" s="44"/>
      <c r="AB190" s="42" t="s">
        <v>340</v>
      </c>
      <c r="AC190" s="44"/>
      <c r="AD190" s="44"/>
      <c r="AE190" s="44"/>
      <c r="AF190" s="44"/>
      <c r="AG190" s="44"/>
      <c r="AH190" s="44"/>
      <c r="AI190" s="44"/>
      <c r="AJ190" s="44"/>
      <c r="AK190" s="44"/>
      <c r="AL190" s="44"/>
      <c r="AM190" s="42"/>
      <c r="AN190" s="44"/>
      <c r="AO190" s="44"/>
      <c r="AP190" s="44"/>
      <c r="AQ190" s="44" t="s">
        <v>90</v>
      </c>
      <c r="AR190" s="44"/>
      <c r="AS190" s="42" t="s">
        <v>1749</v>
      </c>
      <c r="AT190" s="42"/>
      <c r="AU190" s="42"/>
      <c r="AV190" s="42"/>
      <c r="AW190" s="42"/>
      <c r="AX190" s="44"/>
      <c r="AY190" s="44"/>
      <c r="AZ190" s="44"/>
      <c r="BA190" s="44"/>
      <c r="BB190" s="44"/>
      <c r="BC190" s="44"/>
      <c r="BD190" s="44"/>
      <c r="BE190" s="48">
        <v>160.0</v>
      </c>
      <c r="BF190" s="42" t="s">
        <v>92</v>
      </c>
      <c r="BG190" s="42" t="s">
        <v>1750</v>
      </c>
      <c r="BH190" s="44"/>
      <c r="BI190" s="44"/>
      <c r="BJ190" s="44"/>
      <c r="BK190" s="44"/>
      <c r="BL190" s="51">
        <v>3.0</v>
      </c>
      <c r="BM190" s="44" t="s">
        <v>90</v>
      </c>
      <c r="BN190" s="44" t="s">
        <v>91</v>
      </c>
      <c r="BO190" s="44"/>
      <c r="BP190" s="44">
        <v>1.0</v>
      </c>
      <c r="BQ190" s="42" t="s">
        <v>1751</v>
      </c>
      <c r="BR190" s="42" t="s">
        <v>130</v>
      </c>
      <c r="BS190" s="42" t="s">
        <v>110</v>
      </c>
      <c r="BT190" s="50" t="s">
        <v>112</v>
      </c>
      <c r="BU190" s="50" t="s">
        <v>131</v>
      </c>
      <c r="BV190" s="50" t="s">
        <v>153</v>
      </c>
      <c r="BW190" s="50" t="s">
        <v>154</v>
      </c>
      <c r="BX190" s="50" t="s">
        <v>111</v>
      </c>
      <c r="BY190" s="42">
        <f t="shared" si="11"/>
        <v>1</v>
      </c>
      <c r="BZ190" s="51" t="s">
        <v>114</v>
      </c>
      <c r="CA190" s="44" t="s">
        <v>114</v>
      </c>
      <c r="CB190" s="44" t="str">
        <f t="shared" si="6"/>
        <v>維持VU</v>
      </c>
      <c r="CC190" s="52" t="s">
        <v>155</v>
      </c>
      <c r="CD190" s="52" t="s">
        <v>1752</v>
      </c>
      <c r="CE190" s="52" t="s">
        <v>118</v>
      </c>
      <c r="CF190" s="52" t="s">
        <v>157</v>
      </c>
      <c r="CG190" s="52" t="s">
        <v>225</v>
      </c>
      <c r="CH190" s="53"/>
      <c r="CI190" s="53"/>
      <c r="CJ190" s="53"/>
      <c r="CK190" s="53"/>
      <c r="CL190" s="53"/>
    </row>
    <row r="191">
      <c r="A191" s="42" t="s">
        <v>1753</v>
      </c>
      <c r="B191" s="43" t="s">
        <v>1754</v>
      </c>
      <c r="C191" s="44" t="s">
        <v>91</v>
      </c>
      <c r="D191" s="45"/>
      <c r="E191" s="44" t="s">
        <v>91</v>
      </c>
      <c r="F191" s="48">
        <v>4.1</v>
      </c>
      <c r="G191" s="42" t="s">
        <v>100</v>
      </c>
      <c r="H191" s="44"/>
      <c r="I191" s="54" t="s">
        <v>1755</v>
      </c>
      <c r="J191" s="42">
        <v>11.0</v>
      </c>
      <c r="K191" s="44" t="s">
        <v>100</v>
      </c>
      <c r="L191" s="44" t="s">
        <v>91</v>
      </c>
      <c r="M191" s="44" t="s">
        <v>91</v>
      </c>
      <c r="N191" s="44"/>
      <c r="O191" s="44" t="s">
        <v>91</v>
      </c>
      <c r="P191" s="44"/>
      <c r="Q191" s="44"/>
      <c r="R191" s="42" t="s">
        <v>1756</v>
      </c>
      <c r="S191" s="48">
        <v>708.0</v>
      </c>
      <c r="T191" s="46">
        <v>8886.0</v>
      </c>
      <c r="U191" s="44">
        <v>7982.99999999762</v>
      </c>
      <c r="V191" s="42" t="s">
        <v>125</v>
      </c>
      <c r="W191" s="44"/>
      <c r="X191" s="44"/>
      <c r="Y191" s="44">
        <v>327.0</v>
      </c>
      <c r="Z191" s="44">
        <v>6045.0</v>
      </c>
      <c r="AA191" s="44"/>
      <c r="AB191" s="42" t="s">
        <v>104</v>
      </c>
      <c r="AC191" s="44"/>
      <c r="AD191" s="44"/>
      <c r="AE191" s="44"/>
      <c r="AF191" s="44"/>
      <c r="AG191" s="44"/>
      <c r="AH191" s="42"/>
      <c r="AI191" s="42"/>
      <c r="AJ191" s="42"/>
      <c r="AK191" s="44"/>
      <c r="AL191" s="44"/>
      <c r="AM191" s="42"/>
      <c r="AN191" s="44"/>
      <c r="AO191" s="44"/>
      <c r="AP191" s="44"/>
      <c r="AQ191" s="44" t="s">
        <v>91</v>
      </c>
      <c r="AR191" s="44"/>
      <c r="AS191" s="42" t="s">
        <v>1757</v>
      </c>
      <c r="AT191" s="42"/>
      <c r="AU191" s="42"/>
      <c r="AV191" s="42"/>
      <c r="AW191" s="44"/>
      <c r="AX191" s="44"/>
      <c r="AY191" s="44"/>
      <c r="AZ191" s="44"/>
      <c r="BA191" s="44"/>
      <c r="BB191" s="44"/>
      <c r="BC191" s="44"/>
      <c r="BD191" s="44"/>
      <c r="BE191" s="46">
        <v>20000.0</v>
      </c>
      <c r="BF191" s="44" t="s">
        <v>93</v>
      </c>
      <c r="BG191" s="42" t="s">
        <v>1758</v>
      </c>
      <c r="BH191" s="44"/>
      <c r="BI191" s="44"/>
      <c r="BJ191" s="44"/>
      <c r="BK191" s="44"/>
      <c r="BL191" s="49">
        <v>5.0</v>
      </c>
      <c r="BM191" s="44" t="s">
        <v>90</v>
      </c>
      <c r="BN191" s="44" t="s">
        <v>90</v>
      </c>
      <c r="BO191" s="44" t="s">
        <v>94</v>
      </c>
      <c r="BP191" s="44"/>
      <c r="BQ191" s="42" t="s">
        <v>1545</v>
      </c>
      <c r="BR191" s="42" t="s">
        <v>130</v>
      </c>
      <c r="BS191" s="42" t="s">
        <v>110</v>
      </c>
      <c r="BT191" s="50" t="s">
        <v>112</v>
      </c>
      <c r="BU191" s="50" t="s">
        <v>112</v>
      </c>
      <c r="BV191" s="50" t="s">
        <v>112</v>
      </c>
      <c r="BW191" s="50" t="s">
        <v>112</v>
      </c>
      <c r="BX191" s="50" t="s">
        <v>111</v>
      </c>
      <c r="BY191" s="42" t="str">
        <f t="shared" si="11"/>
        <v/>
      </c>
      <c r="BZ191" s="51" t="s">
        <v>112</v>
      </c>
      <c r="CA191" s="44" t="s">
        <v>112</v>
      </c>
      <c r="CB191" s="44" t="str">
        <f t="shared" si="6"/>
        <v>維持LC</v>
      </c>
      <c r="CC191" s="53"/>
      <c r="CD191" s="52" t="s">
        <v>1759</v>
      </c>
      <c r="CE191" s="52" t="s">
        <v>133</v>
      </c>
      <c r="CF191" s="52" t="s">
        <v>225</v>
      </c>
      <c r="CG191" s="52" t="s">
        <v>227</v>
      </c>
      <c r="CH191" s="52" t="s">
        <v>118</v>
      </c>
      <c r="CI191" s="53"/>
      <c r="CJ191" s="53"/>
      <c r="CK191" s="53"/>
      <c r="CL191" s="53"/>
    </row>
    <row r="192">
      <c r="A192" s="42" t="s">
        <v>1760</v>
      </c>
      <c r="B192" s="43" t="s">
        <v>1761</v>
      </c>
      <c r="C192" s="44" t="s">
        <v>90</v>
      </c>
      <c r="D192" s="45"/>
      <c r="E192" s="44" t="s">
        <v>91</v>
      </c>
      <c r="F192" s="48">
        <v>4.2</v>
      </c>
      <c r="G192" s="42" t="s">
        <v>100</v>
      </c>
      <c r="H192" s="44"/>
      <c r="I192" s="47" t="s">
        <v>122</v>
      </c>
      <c r="J192" s="42">
        <v>11.0</v>
      </c>
      <c r="K192" s="42" t="s">
        <v>100</v>
      </c>
      <c r="L192" s="42" t="s">
        <v>91</v>
      </c>
      <c r="M192" s="42" t="s">
        <v>91</v>
      </c>
      <c r="N192" s="44"/>
      <c r="O192" s="44" t="s">
        <v>91</v>
      </c>
      <c r="P192" s="44"/>
      <c r="Q192" s="44" t="s">
        <v>91</v>
      </c>
      <c r="R192" s="42" t="s">
        <v>1762</v>
      </c>
      <c r="S192" s="48">
        <v>836.0</v>
      </c>
      <c r="T192" s="46">
        <v>13262.0</v>
      </c>
      <c r="U192" s="44">
        <v>8830.99999999823</v>
      </c>
      <c r="V192" s="42" t="s">
        <v>125</v>
      </c>
      <c r="W192" s="44"/>
      <c r="X192" s="44"/>
      <c r="Y192" s="44">
        <v>382.0</v>
      </c>
      <c r="Z192" s="44">
        <v>8788.0</v>
      </c>
      <c r="AA192" s="44"/>
      <c r="AB192" s="42" t="s">
        <v>104</v>
      </c>
      <c r="AC192" s="44"/>
      <c r="AD192" s="44"/>
      <c r="AE192" s="44"/>
      <c r="AF192" s="44"/>
      <c r="AG192" s="44"/>
      <c r="AH192" s="42"/>
      <c r="AI192" s="42"/>
      <c r="AJ192" s="42"/>
      <c r="AK192" s="44"/>
      <c r="AL192" s="44"/>
      <c r="AM192" s="42"/>
      <c r="AN192" s="44"/>
      <c r="AO192" s="44"/>
      <c r="AP192" s="44"/>
      <c r="AQ192" s="42" t="s">
        <v>91</v>
      </c>
      <c r="AR192" s="44"/>
      <c r="AS192" s="42" t="s">
        <v>1763</v>
      </c>
      <c r="AT192" s="42"/>
      <c r="AU192" s="42"/>
      <c r="AV192" s="42"/>
      <c r="AW192" s="44"/>
      <c r="AX192" s="44"/>
      <c r="AY192" s="44"/>
      <c r="AZ192" s="44"/>
      <c r="BA192" s="44"/>
      <c r="BB192" s="44"/>
      <c r="BC192" s="44"/>
      <c r="BD192" s="44">
        <v>20000.0</v>
      </c>
      <c r="BE192" s="46">
        <v>2501.0</v>
      </c>
      <c r="BF192" s="44" t="s">
        <v>93</v>
      </c>
      <c r="BG192" s="42" t="s">
        <v>1764</v>
      </c>
      <c r="BH192" s="44"/>
      <c r="BI192" s="44"/>
      <c r="BJ192" s="44"/>
      <c r="BK192" s="44"/>
      <c r="BL192" s="51">
        <v>5.0</v>
      </c>
      <c r="BM192" s="44" t="s">
        <v>90</v>
      </c>
      <c r="BN192" s="44" t="s">
        <v>94</v>
      </c>
      <c r="BO192" s="44"/>
      <c r="BP192" s="44"/>
      <c r="BQ192" s="44" t="s">
        <v>223</v>
      </c>
      <c r="BR192" s="42" t="s">
        <v>130</v>
      </c>
      <c r="BS192" s="42" t="s">
        <v>110</v>
      </c>
      <c r="BT192" s="50" t="s">
        <v>112</v>
      </c>
      <c r="BU192" s="50" t="s">
        <v>112</v>
      </c>
      <c r="BV192" s="50" t="s">
        <v>112</v>
      </c>
      <c r="BW192" s="50" t="s">
        <v>112</v>
      </c>
      <c r="BX192" s="50" t="s">
        <v>111</v>
      </c>
      <c r="BY192" s="42" t="str">
        <f t="shared" si="11"/>
        <v/>
      </c>
      <c r="BZ192" s="51" t="s">
        <v>112</v>
      </c>
      <c r="CA192" s="44" t="s">
        <v>193</v>
      </c>
      <c r="CB192" s="44" t="str">
        <f t="shared" si="6"/>
        <v>NT-&gt;LC</v>
      </c>
      <c r="CC192" s="53"/>
      <c r="CD192" s="52" t="s">
        <v>1765</v>
      </c>
      <c r="CE192" s="52" t="s">
        <v>133</v>
      </c>
      <c r="CF192" s="52" t="s">
        <v>225</v>
      </c>
      <c r="CG192" s="52" t="s">
        <v>227</v>
      </c>
      <c r="CH192" s="53"/>
      <c r="CI192" s="53"/>
      <c r="CJ192" s="53"/>
      <c r="CK192" s="53"/>
      <c r="CL192" s="53"/>
    </row>
    <row r="193">
      <c r="A193" s="42" t="s">
        <v>1766</v>
      </c>
      <c r="B193" s="43" t="s">
        <v>1767</v>
      </c>
      <c r="C193" s="44" t="s">
        <v>91</v>
      </c>
      <c r="D193" s="45"/>
      <c r="E193" s="44" t="s">
        <v>91</v>
      </c>
      <c r="F193" s="48">
        <v>4.2</v>
      </c>
      <c r="G193" s="42" t="s">
        <v>100</v>
      </c>
      <c r="H193" s="44"/>
      <c r="I193" s="54" t="s">
        <v>1768</v>
      </c>
      <c r="J193" s="42">
        <v>11.0</v>
      </c>
      <c r="K193" s="44" t="s">
        <v>100</v>
      </c>
      <c r="L193" s="44" t="s">
        <v>91</v>
      </c>
      <c r="M193" s="44" t="s">
        <v>91</v>
      </c>
      <c r="N193" s="44"/>
      <c r="O193" s="44" t="s">
        <v>91</v>
      </c>
      <c r="P193" s="44"/>
      <c r="Q193" s="44" t="s">
        <v>91</v>
      </c>
      <c r="R193" s="42" t="s">
        <v>1769</v>
      </c>
      <c r="S193" s="48">
        <v>2117.0</v>
      </c>
      <c r="T193" s="46">
        <v>15519.0</v>
      </c>
      <c r="U193" s="44">
        <v>15924.999999996</v>
      </c>
      <c r="V193" s="42" t="s">
        <v>125</v>
      </c>
      <c r="W193" s="44"/>
      <c r="X193" s="44"/>
      <c r="Y193" s="44">
        <v>937.0</v>
      </c>
      <c r="Z193" s="44">
        <v>11183.0</v>
      </c>
      <c r="AA193" s="44"/>
      <c r="AB193" s="42" t="s">
        <v>104</v>
      </c>
      <c r="AC193" s="44"/>
      <c r="AD193" s="44"/>
      <c r="AE193" s="44"/>
      <c r="AF193" s="44"/>
      <c r="AG193" s="44"/>
      <c r="AH193" s="42"/>
      <c r="AI193" s="42"/>
      <c r="AJ193" s="42"/>
      <c r="AK193" s="44"/>
      <c r="AL193" s="44"/>
      <c r="AM193" s="42"/>
      <c r="AN193" s="44"/>
      <c r="AO193" s="44"/>
      <c r="AP193" s="44"/>
      <c r="AQ193" s="42" t="s">
        <v>92</v>
      </c>
      <c r="AR193" s="44"/>
      <c r="AS193" s="42" t="s">
        <v>1770</v>
      </c>
      <c r="AT193" s="42"/>
      <c r="AU193" s="42"/>
      <c r="AV193" s="42"/>
      <c r="AW193" s="44"/>
      <c r="AX193" s="44"/>
      <c r="AY193" s="44"/>
      <c r="AZ193" s="44"/>
      <c r="BA193" s="44"/>
      <c r="BB193" s="44"/>
      <c r="BC193" s="44"/>
      <c r="BD193" s="44"/>
      <c r="BE193" s="48">
        <v>20000.0</v>
      </c>
      <c r="BF193" s="44" t="s">
        <v>93</v>
      </c>
      <c r="BG193" s="42" t="s">
        <v>1771</v>
      </c>
      <c r="BH193" s="44"/>
      <c r="BI193" s="44"/>
      <c r="BJ193" s="44"/>
      <c r="BK193" s="44"/>
      <c r="BL193" s="49">
        <v>5.0</v>
      </c>
      <c r="BM193" s="44" t="s">
        <v>90</v>
      </c>
      <c r="BN193" s="44" t="s">
        <v>91</v>
      </c>
      <c r="BO193" s="44" t="s">
        <v>94</v>
      </c>
      <c r="BP193" s="44"/>
      <c r="BQ193" s="42" t="s">
        <v>1772</v>
      </c>
      <c r="BR193" s="42" t="s">
        <v>130</v>
      </c>
      <c r="BS193" s="42" t="s">
        <v>110</v>
      </c>
      <c r="BT193" s="50" t="s">
        <v>112</v>
      </c>
      <c r="BU193" s="50" t="s">
        <v>112</v>
      </c>
      <c r="BV193" s="50" t="s">
        <v>112</v>
      </c>
      <c r="BW193" s="50" t="s">
        <v>112</v>
      </c>
      <c r="BX193" s="50" t="s">
        <v>111</v>
      </c>
      <c r="BY193" s="42" t="str">
        <f t="shared" si="11"/>
        <v/>
      </c>
      <c r="BZ193" s="51" t="s">
        <v>112</v>
      </c>
      <c r="CA193" s="44" t="s">
        <v>193</v>
      </c>
      <c r="CB193" s="44" t="str">
        <f t="shared" si="6"/>
        <v>NT-&gt;LC</v>
      </c>
      <c r="CC193" s="53"/>
      <c r="CD193" s="52" t="s">
        <v>1773</v>
      </c>
      <c r="CE193" s="52" t="s">
        <v>133</v>
      </c>
      <c r="CF193" s="52" t="s">
        <v>225</v>
      </c>
      <c r="CG193" s="52" t="s">
        <v>227</v>
      </c>
      <c r="CH193" s="53"/>
      <c r="CI193" s="53"/>
      <c r="CJ193" s="53"/>
      <c r="CK193" s="53"/>
      <c r="CL193" s="53"/>
    </row>
    <row r="194">
      <c r="A194" s="42" t="s">
        <v>1774</v>
      </c>
      <c r="B194" s="43" t="s">
        <v>1775</v>
      </c>
      <c r="C194" s="44" t="s">
        <v>90</v>
      </c>
      <c r="D194" s="45"/>
      <c r="E194" s="44" t="s">
        <v>91</v>
      </c>
      <c r="F194" s="48">
        <v>4.2</v>
      </c>
      <c r="G194" s="42" t="s">
        <v>100</v>
      </c>
      <c r="H194" s="44"/>
      <c r="I194" s="47" t="s">
        <v>1776</v>
      </c>
      <c r="J194" s="42">
        <v>3.0</v>
      </c>
      <c r="K194" s="42" t="s">
        <v>147</v>
      </c>
      <c r="L194" s="42" t="s">
        <v>91</v>
      </c>
      <c r="M194" s="42" t="s">
        <v>91</v>
      </c>
      <c r="N194" s="44"/>
      <c r="O194" s="44" t="s">
        <v>91</v>
      </c>
      <c r="P194" s="44"/>
      <c r="Q194" s="44" t="s">
        <v>91</v>
      </c>
      <c r="R194" s="42" t="s">
        <v>1777</v>
      </c>
      <c r="S194" s="48">
        <v>949.0</v>
      </c>
      <c r="T194" s="46">
        <v>13718.0</v>
      </c>
      <c r="U194" s="44">
        <v>14254.9999999965</v>
      </c>
      <c r="V194" s="42" t="s">
        <v>125</v>
      </c>
      <c r="W194" s="44"/>
      <c r="X194" s="44"/>
      <c r="Y194" s="44">
        <v>377.0</v>
      </c>
      <c r="Z194" s="44">
        <v>9437.0</v>
      </c>
      <c r="AA194" s="44"/>
      <c r="AB194" s="42" t="s">
        <v>104</v>
      </c>
      <c r="AC194" s="44"/>
      <c r="AD194" s="44"/>
      <c r="AE194" s="44"/>
      <c r="AF194" s="44"/>
      <c r="AG194" s="44"/>
      <c r="AH194" s="42"/>
      <c r="AI194" s="42"/>
      <c r="AJ194" s="42"/>
      <c r="AK194" s="44"/>
      <c r="AL194" s="44"/>
      <c r="AM194" s="42"/>
      <c r="AN194" s="44"/>
      <c r="AO194" s="44"/>
      <c r="AP194" s="44"/>
      <c r="AQ194" s="42" t="s">
        <v>90</v>
      </c>
      <c r="AR194" s="44"/>
      <c r="AS194" s="42" t="s">
        <v>1778</v>
      </c>
      <c r="AT194" s="42"/>
      <c r="AU194" s="42"/>
      <c r="AV194" s="42"/>
      <c r="AW194" s="44"/>
      <c r="AX194" s="44"/>
      <c r="AY194" s="44"/>
      <c r="AZ194" s="44"/>
      <c r="BA194" s="44"/>
      <c r="BB194" s="44"/>
      <c r="BC194" s="44"/>
      <c r="BD194" s="44"/>
      <c r="BE194" s="46">
        <v>2501.0</v>
      </c>
      <c r="BF194" s="44" t="s">
        <v>93</v>
      </c>
      <c r="BG194" s="42" t="s">
        <v>1779</v>
      </c>
      <c r="BH194" s="44"/>
      <c r="BI194" s="44"/>
      <c r="BJ194" s="44"/>
      <c r="BK194" s="44"/>
      <c r="BL194" s="51">
        <v>5.0</v>
      </c>
      <c r="BM194" s="44" t="s">
        <v>90</v>
      </c>
      <c r="BN194" s="44" t="s">
        <v>94</v>
      </c>
      <c r="BO194" s="44"/>
      <c r="BP194" s="42">
        <v>1.0</v>
      </c>
      <c r="BQ194" s="42" t="s">
        <v>1780</v>
      </c>
      <c r="BR194" s="42" t="s">
        <v>130</v>
      </c>
      <c r="BS194" s="42" t="s">
        <v>110</v>
      </c>
      <c r="BT194" s="50" t="s">
        <v>1781</v>
      </c>
      <c r="BU194" s="50" t="s">
        <v>131</v>
      </c>
      <c r="BV194" s="50" t="s">
        <v>153</v>
      </c>
      <c r="BW194" s="50" t="s">
        <v>112</v>
      </c>
      <c r="BX194" s="50" t="s">
        <v>111</v>
      </c>
      <c r="BY194" s="42">
        <f t="shared" si="11"/>
        <v>1</v>
      </c>
      <c r="BZ194" s="51" t="s">
        <v>193</v>
      </c>
      <c r="CA194" s="44" t="s">
        <v>193</v>
      </c>
      <c r="CB194" s="44" t="str">
        <f t="shared" si="6"/>
        <v>維持NT</v>
      </c>
      <c r="CC194" s="52" t="s">
        <v>1782</v>
      </c>
      <c r="CD194" s="52" t="s">
        <v>1783</v>
      </c>
      <c r="CE194" s="52" t="s">
        <v>133</v>
      </c>
      <c r="CF194" s="52" t="s">
        <v>225</v>
      </c>
      <c r="CG194" s="52" t="s">
        <v>227</v>
      </c>
      <c r="CH194" s="52" t="s">
        <v>118</v>
      </c>
      <c r="CI194" s="53"/>
      <c r="CJ194" s="53"/>
      <c r="CK194" s="53"/>
      <c r="CL194" s="53"/>
    </row>
    <row r="195">
      <c r="A195" s="42" t="s">
        <v>1784</v>
      </c>
      <c r="B195" s="43" t="s">
        <v>1785</v>
      </c>
      <c r="C195" s="44" t="s">
        <v>90</v>
      </c>
      <c r="D195" s="45"/>
      <c r="E195" s="44" t="s">
        <v>91</v>
      </c>
      <c r="F195" s="48">
        <v>4.7</v>
      </c>
      <c r="G195" s="42" t="s">
        <v>100</v>
      </c>
      <c r="H195" s="44"/>
      <c r="I195" s="47" t="s">
        <v>187</v>
      </c>
      <c r="J195" s="42">
        <v>11.0</v>
      </c>
      <c r="K195" s="44" t="s">
        <v>100</v>
      </c>
      <c r="L195" s="44" t="s">
        <v>91</v>
      </c>
      <c r="M195" s="44" t="s">
        <v>91</v>
      </c>
      <c r="N195" s="42">
        <v>-30.0</v>
      </c>
      <c r="O195" s="42" t="s">
        <v>101</v>
      </c>
      <c r="P195" s="44"/>
      <c r="Q195" s="44"/>
      <c r="R195" s="42" t="s">
        <v>1786</v>
      </c>
      <c r="S195" s="48">
        <v>2780.0</v>
      </c>
      <c r="T195" s="46">
        <v>21382.0</v>
      </c>
      <c r="U195" s="44">
        <v>14460.9999999977</v>
      </c>
      <c r="V195" s="42" t="s">
        <v>125</v>
      </c>
      <c r="W195" s="44"/>
      <c r="X195" s="44"/>
      <c r="Y195" s="44">
        <v>1476.0</v>
      </c>
      <c r="Z195" s="44">
        <v>20607.0</v>
      </c>
      <c r="AA195" s="44"/>
      <c r="AB195" s="42" t="s">
        <v>104</v>
      </c>
      <c r="AC195" s="44"/>
      <c r="AD195" s="44"/>
      <c r="AE195" s="44"/>
      <c r="AF195" s="44"/>
      <c r="AG195" s="44"/>
      <c r="AH195" s="42"/>
      <c r="AI195" s="42"/>
      <c r="AJ195" s="42"/>
      <c r="AK195" s="44"/>
      <c r="AL195" s="44"/>
      <c r="AM195" s="42"/>
      <c r="AN195" s="44"/>
      <c r="AO195" s="44"/>
      <c r="AP195" s="44"/>
      <c r="AQ195" s="42" t="s">
        <v>90</v>
      </c>
      <c r="AR195" s="44"/>
      <c r="AS195" s="42" t="s">
        <v>1787</v>
      </c>
      <c r="AT195" s="42"/>
      <c r="AU195" s="42"/>
      <c r="AV195" s="42"/>
      <c r="AW195" s="44"/>
      <c r="AX195" s="44"/>
      <c r="AY195" s="44"/>
      <c r="AZ195" s="44"/>
      <c r="BA195" s="44"/>
      <c r="BB195" s="44"/>
      <c r="BC195" s="44"/>
      <c r="BD195" s="44"/>
      <c r="BE195" s="48">
        <v>5001.0</v>
      </c>
      <c r="BF195" s="44" t="s">
        <v>93</v>
      </c>
      <c r="BG195" s="42" t="s">
        <v>1788</v>
      </c>
      <c r="BH195" s="44"/>
      <c r="BI195" s="44"/>
      <c r="BJ195" s="44"/>
      <c r="BK195" s="44"/>
      <c r="BL195" s="49">
        <v>5.0</v>
      </c>
      <c r="BM195" s="44" t="s">
        <v>91</v>
      </c>
      <c r="BN195" s="44" t="s">
        <v>91</v>
      </c>
      <c r="BO195" s="44"/>
      <c r="BP195" s="44"/>
      <c r="BQ195" s="42" t="s">
        <v>1538</v>
      </c>
      <c r="BR195" s="42" t="s">
        <v>130</v>
      </c>
      <c r="BS195" s="42" t="s">
        <v>110</v>
      </c>
      <c r="BT195" s="50" t="s">
        <v>1789</v>
      </c>
      <c r="BU195" s="50" t="s">
        <v>111</v>
      </c>
      <c r="BV195" s="50" t="s">
        <v>153</v>
      </c>
      <c r="BW195" s="50" t="s">
        <v>112</v>
      </c>
      <c r="BX195" s="50" t="s">
        <v>111</v>
      </c>
      <c r="BY195" s="42" t="str">
        <f t="shared" si="11"/>
        <v/>
      </c>
      <c r="BZ195" s="51" t="s">
        <v>114</v>
      </c>
      <c r="CA195" s="44" t="s">
        <v>112</v>
      </c>
      <c r="CB195" s="44" t="str">
        <f t="shared" si="6"/>
        <v>LC-&gt;VU</v>
      </c>
      <c r="CC195" s="52" t="s">
        <v>1790</v>
      </c>
      <c r="CD195" s="52" t="s">
        <v>1791</v>
      </c>
      <c r="CE195" s="52" t="s">
        <v>133</v>
      </c>
      <c r="CF195" s="52" t="s">
        <v>225</v>
      </c>
      <c r="CG195" s="52" t="s">
        <v>325</v>
      </c>
      <c r="CH195" s="52" t="s">
        <v>227</v>
      </c>
      <c r="CI195" s="53"/>
      <c r="CJ195" s="53"/>
      <c r="CK195" s="53"/>
      <c r="CL195" s="53"/>
    </row>
    <row r="196">
      <c r="A196" s="42" t="s">
        <v>1792</v>
      </c>
      <c r="B196" s="43" t="s">
        <v>1793</v>
      </c>
      <c r="C196" s="42" t="s">
        <v>91</v>
      </c>
      <c r="D196" s="43" t="s">
        <v>1794</v>
      </c>
      <c r="E196" s="44" t="s">
        <v>91</v>
      </c>
      <c r="F196" s="48">
        <v>3.8</v>
      </c>
      <c r="G196" s="42" t="s">
        <v>100</v>
      </c>
      <c r="H196" s="44"/>
      <c r="I196" s="47" t="s">
        <v>122</v>
      </c>
      <c r="J196" s="42">
        <v>11.0</v>
      </c>
      <c r="K196" s="44" t="s">
        <v>100</v>
      </c>
      <c r="L196" s="44" t="s">
        <v>91</v>
      </c>
      <c r="M196" s="44" t="s">
        <v>91</v>
      </c>
      <c r="N196" s="44"/>
      <c r="O196" s="44" t="s">
        <v>90</v>
      </c>
      <c r="P196" s="44"/>
      <c r="Q196" s="44"/>
      <c r="R196" s="42" t="s">
        <v>1795</v>
      </c>
      <c r="S196" s="48">
        <v>1261.0</v>
      </c>
      <c r="T196" s="46">
        <v>18116.0</v>
      </c>
      <c r="U196" s="44">
        <v>10787.9999999971</v>
      </c>
      <c r="V196" s="42" t="s">
        <v>125</v>
      </c>
      <c r="W196" s="44"/>
      <c r="X196" s="44"/>
      <c r="Y196" s="44">
        <v>331.0</v>
      </c>
      <c r="Z196" s="44">
        <v>13987.0</v>
      </c>
      <c r="AA196" s="44"/>
      <c r="AB196" s="42" t="s">
        <v>104</v>
      </c>
      <c r="AC196" s="44"/>
      <c r="AD196" s="44"/>
      <c r="AE196" s="44"/>
      <c r="AF196" s="44"/>
      <c r="AG196" s="44"/>
      <c r="AH196" s="42"/>
      <c r="AI196" s="42"/>
      <c r="AJ196" s="42"/>
      <c r="AK196" s="42"/>
      <c r="AL196" s="42"/>
      <c r="AM196" s="42"/>
      <c r="AN196" s="44"/>
      <c r="AO196" s="44"/>
      <c r="AP196" s="44"/>
      <c r="AQ196" s="42" t="s">
        <v>91</v>
      </c>
      <c r="AR196" s="44"/>
      <c r="AS196" s="42" t="s">
        <v>1796</v>
      </c>
      <c r="AT196" s="42"/>
      <c r="AU196" s="42"/>
      <c r="AV196" s="42"/>
      <c r="AW196" s="44"/>
      <c r="AX196" s="44"/>
      <c r="AY196" s="44"/>
      <c r="AZ196" s="44"/>
      <c r="BA196" s="44"/>
      <c r="BB196" s="44"/>
      <c r="BC196" s="44"/>
      <c r="BD196" s="44"/>
      <c r="BE196" s="48">
        <v>2501.0</v>
      </c>
      <c r="BF196" s="44" t="s">
        <v>93</v>
      </c>
      <c r="BG196" s="42" t="s">
        <v>1797</v>
      </c>
      <c r="BH196" s="44"/>
      <c r="BI196" s="44"/>
      <c r="BJ196" s="44"/>
      <c r="BK196" s="44"/>
      <c r="BL196" s="49">
        <v>5.0</v>
      </c>
      <c r="BM196" s="44" t="s">
        <v>90</v>
      </c>
      <c r="BN196" s="44" t="s">
        <v>90</v>
      </c>
      <c r="BO196" s="44" t="s">
        <v>94</v>
      </c>
      <c r="BP196" s="44"/>
      <c r="BQ196" s="42" t="s">
        <v>1798</v>
      </c>
      <c r="BR196" s="42" t="s">
        <v>130</v>
      </c>
      <c r="BS196" s="42" t="s">
        <v>110</v>
      </c>
      <c r="BT196" s="50" t="s">
        <v>112</v>
      </c>
      <c r="BU196" s="50" t="s">
        <v>111</v>
      </c>
      <c r="BV196" s="50" t="s">
        <v>112</v>
      </c>
      <c r="BW196" s="50" t="s">
        <v>112</v>
      </c>
      <c r="BX196" s="50" t="s">
        <v>111</v>
      </c>
      <c r="BY196" s="42" t="str">
        <f t="shared" si="11"/>
        <v/>
      </c>
      <c r="BZ196" s="51" t="s">
        <v>112</v>
      </c>
      <c r="CA196" s="44" t="s">
        <v>193</v>
      </c>
      <c r="CB196" s="44" t="str">
        <f t="shared" si="6"/>
        <v>NT-&gt;LC</v>
      </c>
      <c r="CC196" s="53"/>
      <c r="CD196" s="52" t="s">
        <v>1799</v>
      </c>
      <c r="CE196" s="52" t="s">
        <v>133</v>
      </c>
      <c r="CF196" s="52" t="s">
        <v>387</v>
      </c>
      <c r="CG196" s="52" t="s">
        <v>225</v>
      </c>
      <c r="CH196" s="52" t="s">
        <v>227</v>
      </c>
      <c r="CI196" s="53"/>
      <c r="CJ196" s="53"/>
      <c r="CK196" s="53"/>
      <c r="CL196" s="53"/>
    </row>
    <row r="197">
      <c r="A197" s="42" t="s">
        <v>1800</v>
      </c>
      <c r="B197" s="43" t="s">
        <v>1801</v>
      </c>
      <c r="C197" s="42" t="s">
        <v>90</v>
      </c>
      <c r="D197" s="43" t="s">
        <v>1802</v>
      </c>
      <c r="E197" s="44" t="s">
        <v>91</v>
      </c>
      <c r="F197" s="48">
        <v>3.8</v>
      </c>
      <c r="G197" s="42" t="s">
        <v>100</v>
      </c>
      <c r="H197" s="44"/>
      <c r="I197" s="47" t="s">
        <v>122</v>
      </c>
      <c r="J197" s="42">
        <v>11.0</v>
      </c>
      <c r="K197" s="44" t="s">
        <v>100</v>
      </c>
      <c r="L197" s="44" t="s">
        <v>91</v>
      </c>
      <c r="M197" s="44" t="s">
        <v>91</v>
      </c>
      <c r="N197" s="44"/>
      <c r="O197" s="42" t="s">
        <v>1803</v>
      </c>
      <c r="P197" s="44"/>
      <c r="Q197" s="44"/>
      <c r="R197" s="42" t="s">
        <v>1804</v>
      </c>
      <c r="S197" s="48">
        <v>7563.0</v>
      </c>
      <c r="T197" s="46">
        <v>21503.0</v>
      </c>
      <c r="U197" s="44">
        <v>20335.9999999927</v>
      </c>
      <c r="V197" s="42" t="s">
        <v>125</v>
      </c>
      <c r="W197" s="44"/>
      <c r="X197" s="44"/>
      <c r="Y197" s="44">
        <v>4254.0</v>
      </c>
      <c r="Z197" s="44">
        <v>21399.0</v>
      </c>
      <c r="AA197" s="44"/>
      <c r="AB197" s="42" t="s">
        <v>104</v>
      </c>
      <c r="AC197" s="44"/>
      <c r="AD197" s="44"/>
      <c r="AE197" s="44"/>
      <c r="AF197" s="44"/>
      <c r="AG197" s="44"/>
      <c r="AH197" s="42"/>
      <c r="AI197" s="42"/>
      <c r="AJ197" s="42"/>
      <c r="AK197" s="44"/>
      <c r="AL197" s="44"/>
      <c r="AM197" s="42"/>
      <c r="AN197" s="44"/>
      <c r="AO197" s="44"/>
      <c r="AP197" s="44"/>
      <c r="AQ197" s="42" t="s">
        <v>91</v>
      </c>
      <c r="AR197" s="44"/>
      <c r="AS197" s="42" t="s">
        <v>1805</v>
      </c>
      <c r="AT197" s="42"/>
      <c r="AU197" s="42"/>
      <c r="AV197" s="42"/>
      <c r="AW197" s="44"/>
      <c r="AX197" s="44"/>
      <c r="AY197" s="44"/>
      <c r="AZ197" s="44"/>
      <c r="BA197" s="44"/>
      <c r="BB197" s="44"/>
      <c r="BC197" s="44"/>
      <c r="BD197" s="44"/>
      <c r="BE197" s="44">
        <v>20001.0</v>
      </c>
      <c r="BF197" s="44" t="s">
        <v>93</v>
      </c>
      <c r="BG197" s="42" t="s">
        <v>1806</v>
      </c>
      <c r="BH197" s="44"/>
      <c r="BI197" s="44"/>
      <c r="BJ197" s="44"/>
      <c r="BK197" s="44"/>
      <c r="BL197" s="49">
        <v>5.0</v>
      </c>
      <c r="BM197" s="44" t="s">
        <v>90</v>
      </c>
      <c r="BN197" s="44" t="s">
        <v>91</v>
      </c>
      <c r="BO197" s="44"/>
      <c r="BP197" s="44"/>
      <c r="BQ197" s="42" t="s">
        <v>1807</v>
      </c>
      <c r="BR197" s="42" t="s">
        <v>130</v>
      </c>
      <c r="BS197" s="42" t="s">
        <v>110</v>
      </c>
      <c r="BT197" s="50" t="s">
        <v>112</v>
      </c>
      <c r="BU197" s="50" t="s">
        <v>112</v>
      </c>
      <c r="BV197" s="50" t="s">
        <v>112</v>
      </c>
      <c r="BW197" s="50" t="s">
        <v>112</v>
      </c>
      <c r="BX197" s="50" t="s">
        <v>111</v>
      </c>
      <c r="BY197" s="42" t="str">
        <f t="shared" si="11"/>
        <v/>
      </c>
      <c r="BZ197" s="51" t="s">
        <v>112</v>
      </c>
      <c r="CA197" s="44" t="s">
        <v>112</v>
      </c>
      <c r="CB197" s="44" t="str">
        <f t="shared" si="6"/>
        <v>維持LC</v>
      </c>
      <c r="CC197" s="53"/>
      <c r="CD197" s="52" t="s">
        <v>1808</v>
      </c>
      <c r="CE197" s="52" t="s">
        <v>133</v>
      </c>
      <c r="CF197" s="52" t="s">
        <v>387</v>
      </c>
      <c r="CG197" s="52" t="s">
        <v>225</v>
      </c>
      <c r="CH197" s="52" t="s">
        <v>226</v>
      </c>
      <c r="CI197" s="52" t="s">
        <v>227</v>
      </c>
      <c r="CJ197" s="53"/>
      <c r="CK197" s="53"/>
      <c r="CL197" s="53"/>
    </row>
    <row r="198">
      <c r="A198" s="42" t="s">
        <v>1809</v>
      </c>
      <c r="B198" s="43" t="s">
        <v>1810</v>
      </c>
      <c r="C198" s="44" t="s">
        <v>91</v>
      </c>
      <c r="D198" s="43"/>
      <c r="E198" s="44" t="s">
        <v>91</v>
      </c>
      <c r="F198" s="48">
        <v>3.8</v>
      </c>
      <c r="G198" s="42" t="s">
        <v>100</v>
      </c>
      <c r="H198" s="44"/>
      <c r="I198" s="47" t="s">
        <v>1811</v>
      </c>
      <c r="J198" s="42">
        <v>11.0</v>
      </c>
      <c r="K198" s="44" t="s">
        <v>100</v>
      </c>
      <c r="L198" s="44" t="s">
        <v>91</v>
      </c>
      <c r="M198" s="44" t="s">
        <v>91</v>
      </c>
      <c r="N198" s="44"/>
      <c r="O198" s="42" t="s">
        <v>90</v>
      </c>
      <c r="P198" s="44"/>
      <c r="Q198" s="44"/>
      <c r="R198" s="42" t="s">
        <v>1812</v>
      </c>
      <c r="S198" s="48">
        <v>10236.0</v>
      </c>
      <c r="T198" s="46">
        <v>21624.0</v>
      </c>
      <c r="U198" s="44">
        <v>22609.9999999944</v>
      </c>
      <c r="V198" s="42" t="s">
        <v>125</v>
      </c>
      <c r="W198" s="44"/>
      <c r="X198" s="44"/>
      <c r="Y198" s="44">
        <v>6189.0</v>
      </c>
      <c r="Z198" s="44">
        <v>21549.0</v>
      </c>
      <c r="AA198" s="44"/>
      <c r="AB198" s="42" t="s">
        <v>104</v>
      </c>
      <c r="AC198" s="44"/>
      <c r="AD198" s="44"/>
      <c r="AE198" s="44"/>
      <c r="AF198" s="44"/>
      <c r="AG198" s="44"/>
      <c r="AH198" s="42"/>
      <c r="AI198" s="42"/>
      <c r="AJ198" s="42"/>
      <c r="AK198" s="44"/>
      <c r="AL198" s="44"/>
      <c r="AM198" s="42"/>
      <c r="AN198" s="44"/>
      <c r="AO198" s="44"/>
      <c r="AP198" s="44"/>
      <c r="AQ198" s="42" t="s">
        <v>90</v>
      </c>
      <c r="AR198" s="44"/>
      <c r="AS198" s="42" t="s">
        <v>1813</v>
      </c>
      <c r="AT198" s="42"/>
      <c r="AU198" s="42"/>
      <c r="AV198" s="42"/>
      <c r="AW198" s="44"/>
      <c r="AX198" s="44"/>
      <c r="AY198" s="44"/>
      <c r="AZ198" s="44"/>
      <c r="BA198" s="44"/>
      <c r="BB198" s="44"/>
      <c r="BC198" s="44"/>
      <c r="BD198" s="44"/>
      <c r="BE198" s="44">
        <v>20001.0</v>
      </c>
      <c r="BF198" s="44" t="s">
        <v>93</v>
      </c>
      <c r="BG198" s="42" t="s">
        <v>1814</v>
      </c>
      <c r="BH198" s="44"/>
      <c r="BI198" s="44"/>
      <c r="BJ198" s="44"/>
      <c r="BK198" s="44"/>
      <c r="BL198" s="49">
        <v>5.0</v>
      </c>
      <c r="BM198" s="44" t="s">
        <v>90</v>
      </c>
      <c r="BN198" s="44" t="s">
        <v>91</v>
      </c>
      <c r="BO198" s="44" t="s">
        <v>94</v>
      </c>
      <c r="BP198" s="44"/>
      <c r="BQ198" s="42" t="s">
        <v>1815</v>
      </c>
      <c r="BR198" s="42" t="s">
        <v>130</v>
      </c>
      <c r="BS198" s="42" t="s">
        <v>110</v>
      </c>
      <c r="BT198" s="50" t="s">
        <v>112</v>
      </c>
      <c r="BU198" s="50" t="s">
        <v>112</v>
      </c>
      <c r="BV198" s="50" t="s">
        <v>112</v>
      </c>
      <c r="BW198" s="50" t="s">
        <v>112</v>
      </c>
      <c r="BX198" s="50" t="s">
        <v>111</v>
      </c>
      <c r="BY198" s="42" t="str">
        <f t="shared" si="11"/>
        <v/>
      </c>
      <c r="BZ198" s="51" t="s">
        <v>112</v>
      </c>
      <c r="CA198" s="44" t="s">
        <v>112</v>
      </c>
      <c r="CB198" s="44" t="str">
        <f t="shared" si="6"/>
        <v>維持LC</v>
      </c>
      <c r="CC198" s="53"/>
      <c r="CD198" s="52" t="s">
        <v>1816</v>
      </c>
      <c r="CE198" s="52" t="s">
        <v>133</v>
      </c>
      <c r="CF198" s="52" t="s">
        <v>387</v>
      </c>
      <c r="CG198" s="52" t="s">
        <v>225</v>
      </c>
      <c r="CH198" s="52"/>
      <c r="CI198" s="53"/>
      <c r="CJ198" s="53"/>
      <c r="CK198" s="53"/>
      <c r="CL198" s="53"/>
    </row>
    <row r="199">
      <c r="A199" s="42" t="s">
        <v>1817</v>
      </c>
      <c r="B199" s="43" t="s">
        <v>1818</v>
      </c>
      <c r="C199" s="44" t="s">
        <v>90</v>
      </c>
      <c r="D199" s="45"/>
      <c r="E199" s="44" t="s">
        <v>91</v>
      </c>
      <c r="F199" s="48">
        <v>4.2</v>
      </c>
      <c r="G199" s="42" t="s">
        <v>100</v>
      </c>
      <c r="H199" s="44"/>
      <c r="I199" s="61" t="s">
        <v>122</v>
      </c>
      <c r="J199" s="42">
        <v>11.0</v>
      </c>
      <c r="K199" s="44" t="s">
        <v>100</v>
      </c>
      <c r="L199" s="44" t="s">
        <v>91</v>
      </c>
      <c r="M199" s="44" t="s">
        <v>91</v>
      </c>
      <c r="N199" s="44"/>
      <c r="O199" s="44"/>
      <c r="P199" s="44"/>
      <c r="Q199" s="44"/>
      <c r="R199" s="42" t="s">
        <v>1819</v>
      </c>
      <c r="S199" s="48">
        <v>3535.0</v>
      </c>
      <c r="T199" s="46">
        <v>21224.0</v>
      </c>
      <c r="U199" s="44">
        <v>12078.9999999967</v>
      </c>
      <c r="V199" s="42" t="s">
        <v>125</v>
      </c>
      <c r="W199" s="44"/>
      <c r="X199" s="44"/>
      <c r="Y199" s="44">
        <v>1756.0</v>
      </c>
      <c r="Z199" s="44">
        <v>20919.0</v>
      </c>
      <c r="AA199" s="44"/>
      <c r="AB199" s="42" t="s">
        <v>104</v>
      </c>
      <c r="AC199" s="44"/>
      <c r="AD199" s="44"/>
      <c r="AE199" s="44"/>
      <c r="AF199" s="44"/>
      <c r="AG199" s="44"/>
      <c r="AH199" s="42"/>
      <c r="AI199" s="42"/>
      <c r="AJ199" s="42"/>
      <c r="AK199" s="44"/>
      <c r="AL199" s="44"/>
      <c r="AM199" s="42"/>
      <c r="AN199" s="44"/>
      <c r="AO199" s="44"/>
      <c r="AP199" s="44"/>
      <c r="AQ199" s="44" t="s">
        <v>91</v>
      </c>
      <c r="AR199" s="44"/>
      <c r="AS199" s="42" t="s">
        <v>1820</v>
      </c>
      <c r="AT199" s="42"/>
      <c r="AU199" s="42"/>
      <c r="AV199" s="42"/>
      <c r="AW199" s="44"/>
      <c r="AX199" s="44"/>
      <c r="AY199" s="44"/>
      <c r="AZ199" s="44"/>
      <c r="BA199" s="44"/>
      <c r="BB199" s="44"/>
      <c r="BC199" s="44"/>
      <c r="BD199" s="44"/>
      <c r="BE199" s="42">
        <v>20001.0</v>
      </c>
      <c r="BF199" s="44" t="s">
        <v>93</v>
      </c>
      <c r="BG199" s="42" t="s">
        <v>1821</v>
      </c>
      <c r="BH199" s="44"/>
      <c r="BI199" s="44"/>
      <c r="BJ199" s="44"/>
      <c r="BK199" s="44"/>
      <c r="BL199" s="49">
        <v>5.0</v>
      </c>
      <c r="BM199" s="44" t="s">
        <v>90</v>
      </c>
      <c r="BN199" s="44" t="s">
        <v>90</v>
      </c>
      <c r="BO199" s="44"/>
      <c r="BP199" s="44"/>
      <c r="BQ199" s="42" t="s">
        <v>1822</v>
      </c>
      <c r="BR199" s="42" t="s">
        <v>130</v>
      </c>
      <c r="BS199" s="42" t="s">
        <v>110</v>
      </c>
      <c r="BT199" s="50" t="s">
        <v>112</v>
      </c>
      <c r="BU199" s="50" t="s">
        <v>111</v>
      </c>
      <c r="BV199" s="50" t="s">
        <v>112</v>
      </c>
      <c r="BW199" s="50" t="s">
        <v>112</v>
      </c>
      <c r="BX199" s="50" t="s">
        <v>111</v>
      </c>
      <c r="BY199" s="42" t="str">
        <f t="shared" si="11"/>
        <v/>
      </c>
      <c r="BZ199" s="51" t="s">
        <v>112</v>
      </c>
      <c r="CA199" s="44" t="s">
        <v>112</v>
      </c>
      <c r="CB199" s="44" t="str">
        <f t="shared" si="6"/>
        <v>維持LC</v>
      </c>
      <c r="CC199" s="53"/>
      <c r="CD199" s="52" t="s">
        <v>1823</v>
      </c>
      <c r="CE199" s="52" t="s">
        <v>133</v>
      </c>
      <c r="CF199" s="52" t="s">
        <v>387</v>
      </c>
      <c r="CG199" s="52" t="s">
        <v>225</v>
      </c>
      <c r="CH199" s="52" t="s">
        <v>227</v>
      </c>
      <c r="CI199" s="53"/>
      <c r="CJ199" s="53"/>
      <c r="CK199" s="53"/>
      <c r="CL199" s="53"/>
    </row>
    <row r="200">
      <c r="A200" s="42" t="s">
        <v>1824</v>
      </c>
      <c r="B200" s="43" t="s">
        <v>1825</v>
      </c>
      <c r="C200" s="44" t="s">
        <v>91</v>
      </c>
      <c r="D200" s="43"/>
      <c r="E200" s="44" t="s">
        <v>91</v>
      </c>
      <c r="F200" s="48">
        <v>4.2</v>
      </c>
      <c r="G200" s="42" t="s">
        <v>100</v>
      </c>
      <c r="H200" s="44"/>
      <c r="I200" s="47" t="s">
        <v>122</v>
      </c>
      <c r="J200" s="42">
        <v>11.0</v>
      </c>
      <c r="K200" s="44" t="s">
        <v>100</v>
      </c>
      <c r="L200" s="44" t="s">
        <v>91</v>
      </c>
      <c r="M200" s="44" t="s">
        <v>91</v>
      </c>
      <c r="N200" s="44"/>
      <c r="O200" s="44"/>
      <c r="P200" s="44"/>
      <c r="Q200" s="44"/>
      <c r="R200" s="42" t="s">
        <v>1826</v>
      </c>
      <c r="S200" s="48">
        <v>1945.0</v>
      </c>
      <c r="T200" s="46">
        <v>20768.0</v>
      </c>
      <c r="U200" s="44">
        <v>10065.9999999968</v>
      </c>
      <c r="V200" s="42" t="s">
        <v>125</v>
      </c>
      <c r="W200" s="44"/>
      <c r="X200" s="44"/>
      <c r="Y200" s="44">
        <v>848.0</v>
      </c>
      <c r="Z200" s="44">
        <v>20400.0</v>
      </c>
      <c r="AA200" s="44"/>
      <c r="AB200" s="42" t="s">
        <v>104</v>
      </c>
      <c r="AC200" s="44"/>
      <c r="AD200" s="44"/>
      <c r="AE200" s="44"/>
      <c r="AF200" s="44"/>
      <c r="AG200" s="44"/>
      <c r="AH200" s="42"/>
      <c r="AI200" s="42"/>
      <c r="AJ200" s="42"/>
      <c r="AK200" s="44"/>
      <c r="AL200" s="44"/>
      <c r="AM200" s="42"/>
      <c r="AN200" s="44"/>
      <c r="AO200" s="44"/>
      <c r="AP200" s="44"/>
      <c r="AQ200" s="42" t="s">
        <v>91</v>
      </c>
      <c r="AR200" s="44"/>
      <c r="AS200" s="42" t="s">
        <v>1827</v>
      </c>
      <c r="AT200" s="42"/>
      <c r="AU200" s="42"/>
      <c r="AV200" s="42"/>
      <c r="AW200" s="44"/>
      <c r="AX200" s="44"/>
      <c r="AY200" s="44"/>
      <c r="AZ200" s="44"/>
      <c r="BA200" s="44"/>
      <c r="BB200" s="44"/>
      <c r="BC200" s="44"/>
      <c r="BD200" s="44"/>
      <c r="BE200" s="48">
        <v>10001.0</v>
      </c>
      <c r="BF200" s="44" t="s">
        <v>93</v>
      </c>
      <c r="BG200" s="42" t="s">
        <v>1828</v>
      </c>
      <c r="BH200" s="44"/>
      <c r="BI200" s="44"/>
      <c r="BJ200" s="44"/>
      <c r="BK200" s="44"/>
      <c r="BL200" s="49">
        <v>5.0</v>
      </c>
      <c r="BM200" s="44" t="s">
        <v>90</v>
      </c>
      <c r="BN200" s="44" t="s">
        <v>91</v>
      </c>
      <c r="BO200" s="44" t="s">
        <v>94</v>
      </c>
      <c r="BP200" s="44"/>
      <c r="BQ200" s="42" t="s">
        <v>1815</v>
      </c>
      <c r="BR200" s="42" t="s">
        <v>130</v>
      </c>
      <c r="BS200" s="42" t="s">
        <v>110</v>
      </c>
      <c r="BT200" s="50" t="s">
        <v>112</v>
      </c>
      <c r="BU200" s="50" t="s">
        <v>111</v>
      </c>
      <c r="BV200" s="50" t="s">
        <v>112</v>
      </c>
      <c r="BW200" s="50" t="s">
        <v>112</v>
      </c>
      <c r="BX200" s="50" t="s">
        <v>111</v>
      </c>
      <c r="BY200" s="42" t="str">
        <f t="shared" si="11"/>
        <v/>
      </c>
      <c r="BZ200" s="51" t="s">
        <v>112</v>
      </c>
      <c r="CA200" s="44" t="s">
        <v>112</v>
      </c>
      <c r="CB200" s="44" t="str">
        <f t="shared" si="6"/>
        <v>維持LC</v>
      </c>
      <c r="CC200" s="53"/>
      <c r="CD200" s="52" t="s">
        <v>1829</v>
      </c>
      <c r="CE200" s="52" t="s">
        <v>133</v>
      </c>
      <c r="CF200" s="52" t="s">
        <v>387</v>
      </c>
      <c r="CG200" s="52" t="s">
        <v>225</v>
      </c>
      <c r="CH200" s="52" t="s">
        <v>227</v>
      </c>
      <c r="CI200" s="53"/>
      <c r="CJ200" s="53"/>
      <c r="CK200" s="53"/>
      <c r="CL200" s="53"/>
    </row>
    <row r="201">
      <c r="A201" s="42" t="s">
        <v>1830</v>
      </c>
      <c r="B201" s="43" t="s">
        <v>1831</v>
      </c>
      <c r="C201" s="44" t="s">
        <v>90</v>
      </c>
      <c r="D201" s="45"/>
      <c r="E201" s="44" t="s">
        <v>121</v>
      </c>
      <c r="F201" s="48">
        <v>4.4</v>
      </c>
      <c r="G201" s="42" t="s">
        <v>100</v>
      </c>
      <c r="H201" s="44"/>
      <c r="I201" s="61"/>
      <c r="J201" s="44"/>
      <c r="K201" s="44"/>
      <c r="L201" s="44"/>
      <c r="M201" s="44"/>
      <c r="N201" s="44"/>
      <c r="O201" s="44" t="s">
        <v>90</v>
      </c>
      <c r="P201" s="44"/>
      <c r="Q201" s="44"/>
      <c r="R201" s="42" t="s">
        <v>1600</v>
      </c>
      <c r="S201" s="48">
        <v>108.0</v>
      </c>
      <c r="T201" s="46">
        <v>18377.0</v>
      </c>
      <c r="U201" s="44">
        <v>2220.99999999756</v>
      </c>
      <c r="V201" s="42" t="s">
        <v>125</v>
      </c>
      <c r="W201" s="44"/>
      <c r="X201" s="44"/>
      <c r="Y201" s="44">
        <v>62.0</v>
      </c>
      <c r="Z201" s="44">
        <v>17665.0</v>
      </c>
      <c r="AA201" s="44"/>
      <c r="AB201" s="42" t="s">
        <v>104</v>
      </c>
      <c r="AC201" s="44"/>
      <c r="AD201" s="44"/>
      <c r="AE201" s="44"/>
      <c r="AF201" s="44"/>
      <c r="AG201" s="44"/>
      <c r="AH201" s="42"/>
      <c r="AI201" s="42"/>
      <c r="AJ201" s="42"/>
      <c r="AK201" s="44"/>
      <c r="AL201" s="44"/>
      <c r="AM201" s="42"/>
      <c r="AN201" s="44"/>
      <c r="AO201" s="44"/>
      <c r="AP201" s="44"/>
      <c r="AQ201" s="44" t="s">
        <v>91</v>
      </c>
      <c r="AR201" s="44"/>
      <c r="AS201" s="42" t="s">
        <v>1832</v>
      </c>
      <c r="AT201" s="42"/>
      <c r="AU201" s="42"/>
      <c r="AV201" s="42"/>
      <c r="AW201" s="44"/>
      <c r="AX201" s="44"/>
      <c r="AY201" s="44"/>
      <c r="AZ201" s="44"/>
      <c r="BA201" s="44"/>
      <c r="BB201" s="44"/>
      <c r="BC201" s="44"/>
      <c r="BD201" s="44"/>
      <c r="BE201" s="46">
        <v>1001.0</v>
      </c>
      <c r="BF201" s="44" t="s">
        <v>93</v>
      </c>
      <c r="BG201" s="42" t="s">
        <v>1833</v>
      </c>
      <c r="BH201" s="44"/>
      <c r="BI201" s="44"/>
      <c r="BJ201" s="44"/>
      <c r="BK201" s="44"/>
      <c r="BL201" s="49">
        <v>5.0</v>
      </c>
      <c r="BM201" s="44" t="s">
        <v>91</v>
      </c>
      <c r="BN201" s="44" t="s">
        <v>90</v>
      </c>
      <c r="BO201" s="44"/>
      <c r="BP201" s="44">
        <v>1.0</v>
      </c>
      <c r="BQ201" s="42" t="s">
        <v>1822</v>
      </c>
      <c r="BR201" s="42" t="s">
        <v>130</v>
      </c>
      <c r="BS201" s="42" t="s">
        <v>110</v>
      </c>
      <c r="BT201" s="50" t="s">
        <v>111</v>
      </c>
      <c r="BU201" s="50" t="s">
        <v>111</v>
      </c>
      <c r="BV201" s="50" t="s">
        <v>111</v>
      </c>
      <c r="BW201" s="50" t="s">
        <v>385</v>
      </c>
      <c r="BX201" s="50" t="s">
        <v>111</v>
      </c>
      <c r="BY201" s="42">
        <f t="shared" si="11"/>
        <v>1</v>
      </c>
      <c r="BZ201" s="51" t="s">
        <v>112</v>
      </c>
      <c r="CA201" s="44" t="s">
        <v>112</v>
      </c>
      <c r="CB201" s="44" t="str">
        <f t="shared" si="6"/>
        <v>維持LC</v>
      </c>
      <c r="CC201" s="53"/>
      <c r="CD201" s="52" t="s">
        <v>1834</v>
      </c>
      <c r="CE201" s="52" t="s">
        <v>133</v>
      </c>
      <c r="CF201" s="52" t="s">
        <v>387</v>
      </c>
      <c r="CG201" s="53"/>
      <c r="CH201" s="53"/>
      <c r="CI201" s="53"/>
      <c r="CJ201" s="53"/>
      <c r="CK201" s="53"/>
      <c r="CL201" s="53"/>
    </row>
    <row r="202">
      <c r="A202" s="42" t="s">
        <v>1835</v>
      </c>
      <c r="B202" s="43" t="s">
        <v>1836</v>
      </c>
      <c r="C202" s="44" t="s">
        <v>90</v>
      </c>
      <c r="D202" s="45"/>
      <c r="E202" s="44" t="s">
        <v>121</v>
      </c>
      <c r="F202" s="48">
        <v>4.2</v>
      </c>
      <c r="G202" s="42" t="s">
        <v>100</v>
      </c>
      <c r="H202" s="44"/>
      <c r="I202" s="47" t="s">
        <v>122</v>
      </c>
      <c r="J202" s="42">
        <v>9.0</v>
      </c>
      <c r="K202" s="42" t="s">
        <v>100</v>
      </c>
      <c r="L202" s="42" t="s">
        <v>91</v>
      </c>
      <c r="M202" s="42" t="s">
        <v>91</v>
      </c>
      <c r="N202" s="44"/>
      <c r="O202" s="44" t="s">
        <v>90</v>
      </c>
      <c r="P202" s="44"/>
      <c r="Q202" s="44"/>
      <c r="R202" s="42" t="s">
        <v>1837</v>
      </c>
      <c r="S202" s="48">
        <v>1002.0</v>
      </c>
      <c r="T202" s="46">
        <v>20855.0</v>
      </c>
      <c r="U202" s="44">
        <v>7622.99999999997</v>
      </c>
      <c r="V202" s="42" t="s">
        <v>125</v>
      </c>
      <c r="W202" s="44"/>
      <c r="X202" s="44"/>
      <c r="Y202" s="44">
        <v>356.0</v>
      </c>
      <c r="Z202" s="44">
        <v>19955.0</v>
      </c>
      <c r="AA202" s="44"/>
      <c r="AB202" s="42" t="s">
        <v>104</v>
      </c>
      <c r="AC202" s="44"/>
      <c r="AD202" s="44"/>
      <c r="AE202" s="44"/>
      <c r="AF202" s="44"/>
      <c r="AG202" s="44"/>
      <c r="AH202" s="42"/>
      <c r="AI202" s="42"/>
      <c r="AJ202" s="42"/>
      <c r="AK202" s="44"/>
      <c r="AL202" s="44"/>
      <c r="AM202" s="42"/>
      <c r="AN202" s="44"/>
      <c r="AO202" s="44"/>
      <c r="AP202" s="44"/>
      <c r="AQ202" s="44"/>
      <c r="AR202" s="44"/>
      <c r="AS202" s="42" t="s">
        <v>1838</v>
      </c>
      <c r="AT202" s="42"/>
      <c r="AU202" s="42"/>
      <c r="AV202" s="42"/>
      <c r="AW202" s="44"/>
      <c r="AX202" s="44"/>
      <c r="AY202" s="44"/>
      <c r="AZ202" s="44"/>
      <c r="BA202" s="44"/>
      <c r="BB202" s="44"/>
      <c r="BC202" s="44"/>
      <c r="BD202" s="44"/>
      <c r="BE202" s="48">
        <v>2501.0</v>
      </c>
      <c r="BF202" s="44" t="s">
        <v>93</v>
      </c>
      <c r="BG202" s="42" t="s">
        <v>1839</v>
      </c>
      <c r="BH202" s="44"/>
      <c r="BI202" s="44"/>
      <c r="BJ202" s="44"/>
      <c r="BK202" s="44"/>
      <c r="BL202" s="51">
        <v>5.0</v>
      </c>
      <c r="BM202" s="44" t="s">
        <v>91</v>
      </c>
      <c r="BN202" s="44" t="s">
        <v>90</v>
      </c>
      <c r="BO202" s="44"/>
      <c r="BP202" s="44">
        <v>1.0</v>
      </c>
      <c r="BQ202" s="44" t="s">
        <v>1840</v>
      </c>
      <c r="BR202" s="42" t="s">
        <v>130</v>
      </c>
      <c r="BS202" s="42" t="s">
        <v>110</v>
      </c>
      <c r="BT202" s="50" t="s">
        <v>112</v>
      </c>
      <c r="BU202" s="50" t="s">
        <v>111</v>
      </c>
      <c r="BV202" s="50" t="s">
        <v>111</v>
      </c>
      <c r="BW202" s="50" t="s">
        <v>112</v>
      </c>
      <c r="BX202" s="50" t="s">
        <v>111</v>
      </c>
      <c r="BY202" s="42">
        <f t="shared" si="11"/>
        <v>1</v>
      </c>
      <c r="BZ202" s="51" t="s">
        <v>112</v>
      </c>
      <c r="CA202" s="44" t="s">
        <v>112</v>
      </c>
      <c r="CB202" s="44" t="str">
        <f t="shared" si="6"/>
        <v>維持LC</v>
      </c>
      <c r="CC202" s="53"/>
      <c r="CD202" s="52" t="s">
        <v>1841</v>
      </c>
      <c r="CE202" s="52" t="s">
        <v>133</v>
      </c>
      <c r="CF202" s="52" t="s">
        <v>387</v>
      </c>
      <c r="CG202" s="52" t="s">
        <v>143</v>
      </c>
      <c r="CH202" s="52" t="s">
        <v>134</v>
      </c>
      <c r="CJ202" s="53"/>
      <c r="CK202" s="53"/>
      <c r="CL202" s="53"/>
    </row>
    <row r="203">
      <c r="A203" s="42" t="s">
        <v>1842</v>
      </c>
      <c r="B203" s="43" t="s">
        <v>1843</v>
      </c>
      <c r="C203" s="44" t="s">
        <v>90</v>
      </c>
      <c r="D203" s="45"/>
      <c r="E203" s="44" t="s">
        <v>121</v>
      </c>
      <c r="F203" s="48">
        <v>3.7</v>
      </c>
      <c r="G203" s="42" t="s">
        <v>100</v>
      </c>
      <c r="H203" s="44"/>
      <c r="I203" s="61"/>
      <c r="J203" s="44"/>
      <c r="K203" s="44"/>
      <c r="L203" s="44"/>
      <c r="M203" s="44"/>
      <c r="N203" s="44"/>
      <c r="O203" s="44" t="s">
        <v>90</v>
      </c>
      <c r="P203" s="44"/>
      <c r="Q203" s="44"/>
      <c r="R203" s="42" t="s">
        <v>1844</v>
      </c>
      <c r="S203" s="48">
        <v>162.0</v>
      </c>
      <c r="T203" s="46">
        <v>20067.0</v>
      </c>
      <c r="U203" s="46"/>
      <c r="V203" s="42" t="s">
        <v>199</v>
      </c>
      <c r="W203" s="44"/>
      <c r="X203" s="44"/>
      <c r="Y203" s="44">
        <v>69.0</v>
      </c>
      <c r="Z203" s="44">
        <v>15550.0</v>
      </c>
      <c r="AA203" s="44"/>
      <c r="AB203" s="42" t="s">
        <v>104</v>
      </c>
      <c r="AC203" s="44"/>
      <c r="AD203" s="44"/>
      <c r="AE203" s="44"/>
      <c r="AF203" s="44"/>
      <c r="AG203" s="44"/>
      <c r="AH203" s="42"/>
      <c r="AI203" s="42"/>
      <c r="AJ203" s="42"/>
      <c r="AK203" s="44"/>
      <c r="AL203" s="44"/>
      <c r="AM203" s="42"/>
      <c r="AN203" s="44"/>
      <c r="AO203" s="44"/>
      <c r="AP203" s="44"/>
      <c r="AQ203" s="44"/>
      <c r="AR203" s="44"/>
      <c r="AS203" s="42" t="s">
        <v>1845</v>
      </c>
      <c r="AT203" s="42"/>
      <c r="AU203" s="42"/>
      <c r="AV203" s="42"/>
      <c r="AW203" s="44"/>
      <c r="AX203" s="44"/>
      <c r="AY203" s="44"/>
      <c r="AZ203" s="44"/>
      <c r="BA203" s="44"/>
      <c r="BB203" s="44"/>
      <c r="BC203" s="44"/>
      <c r="BD203" s="44"/>
      <c r="BE203" s="46">
        <v>1001.0</v>
      </c>
      <c r="BF203" s="44" t="s">
        <v>93</v>
      </c>
      <c r="BG203" s="42" t="s">
        <v>1846</v>
      </c>
      <c r="BH203" s="44"/>
      <c r="BI203" s="44"/>
      <c r="BJ203" s="44"/>
      <c r="BK203" s="44"/>
      <c r="BL203" s="49">
        <v>5.0</v>
      </c>
      <c r="BM203" s="44" t="s">
        <v>91</v>
      </c>
      <c r="BN203" s="44" t="s">
        <v>91</v>
      </c>
      <c r="BO203" s="44"/>
      <c r="BP203" s="44">
        <v>1.0</v>
      </c>
      <c r="BQ203" s="42" t="s">
        <v>1847</v>
      </c>
      <c r="BR203" s="42" t="s">
        <v>130</v>
      </c>
      <c r="BS203" s="42" t="s">
        <v>110</v>
      </c>
      <c r="BT203" s="50" t="s">
        <v>111</v>
      </c>
      <c r="BU203" s="50" t="s">
        <v>111</v>
      </c>
      <c r="BV203" s="50" t="s">
        <v>111</v>
      </c>
      <c r="BW203" s="50" t="s">
        <v>385</v>
      </c>
      <c r="BX203" s="50" t="s">
        <v>111</v>
      </c>
      <c r="BY203" s="42">
        <f t="shared" si="11"/>
        <v>1</v>
      </c>
      <c r="BZ203" s="51" t="s">
        <v>112</v>
      </c>
      <c r="CA203" s="44" t="s">
        <v>112</v>
      </c>
      <c r="CB203" s="44" t="str">
        <f t="shared" si="6"/>
        <v>維持LC</v>
      </c>
      <c r="CC203" s="53"/>
      <c r="CD203" s="52" t="s">
        <v>1848</v>
      </c>
      <c r="CE203" s="52" t="s">
        <v>387</v>
      </c>
      <c r="CF203" s="53"/>
      <c r="CG203" s="53"/>
      <c r="CH203" s="53"/>
      <c r="CJ203" s="53"/>
      <c r="CK203" s="53"/>
      <c r="CL203" s="53"/>
    </row>
    <row r="204">
      <c r="A204" s="97" t="s">
        <v>1849</v>
      </c>
      <c r="B204" s="43" t="s">
        <v>1850</v>
      </c>
      <c r="C204" s="98" t="s">
        <v>90</v>
      </c>
      <c r="D204" s="99"/>
      <c r="E204" s="98" t="s">
        <v>91</v>
      </c>
      <c r="F204" s="100">
        <v>3.5</v>
      </c>
      <c r="G204" s="42" t="s">
        <v>100</v>
      </c>
      <c r="H204" s="98"/>
      <c r="I204" s="113" t="s">
        <v>122</v>
      </c>
      <c r="J204" s="97">
        <v>11.0</v>
      </c>
      <c r="K204" s="98" t="s">
        <v>100</v>
      </c>
      <c r="L204" s="97" t="s">
        <v>91</v>
      </c>
      <c r="M204" s="97" t="s">
        <v>91</v>
      </c>
      <c r="N204" s="98"/>
      <c r="O204" s="98" t="s">
        <v>215</v>
      </c>
      <c r="P204" s="98" t="s">
        <v>90</v>
      </c>
      <c r="Q204" s="98"/>
      <c r="R204" s="97" t="s">
        <v>1851</v>
      </c>
      <c r="S204" s="48">
        <v>723.0</v>
      </c>
      <c r="T204" s="46">
        <v>14848.0</v>
      </c>
      <c r="U204" s="44">
        <v>11740.0000000051</v>
      </c>
      <c r="V204" s="42" t="s">
        <v>125</v>
      </c>
      <c r="W204" s="98"/>
      <c r="X204" s="98"/>
      <c r="Y204" s="44">
        <v>259.0</v>
      </c>
      <c r="Z204" s="44">
        <v>10005.0</v>
      </c>
      <c r="AA204" s="98"/>
      <c r="AB204" s="42" t="s">
        <v>104</v>
      </c>
      <c r="AC204" s="98"/>
      <c r="AD204" s="98"/>
      <c r="AE204" s="98"/>
      <c r="AF204" s="98"/>
      <c r="AG204" s="98"/>
      <c r="AH204" s="97"/>
      <c r="AI204" s="97"/>
      <c r="AJ204" s="98"/>
      <c r="AK204" s="98"/>
      <c r="AL204" s="98"/>
      <c r="AM204" s="42"/>
      <c r="AN204" s="98"/>
      <c r="AO204" s="98"/>
      <c r="AP204" s="98"/>
      <c r="AQ204" s="97" t="s">
        <v>91</v>
      </c>
      <c r="AR204" s="98"/>
      <c r="AS204" s="97" t="s">
        <v>1852</v>
      </c>
      <c r="AT204" s="42"/>
      <c r="AU204" s="42"/>
      <c r="AV204" s="42"/>
      <c r="AW204" s="44"/>
      <c r="AX204" s="98"/>
      <c r="AY204" s="98"/>
      <c r="AZ204" s="98"/>
      <c r="BA204" s="98"/>
      <c r="BB204" s="98"/>
      <c r="BC204" s="98"/>
      <c r="BD204" s="98"/>
      <c r="BE204" s="102">
        <v>10001.0</v>
      </c>
      <c r="BF204" s="98" t="s">
        <v>93</v>
      </c>
      <c r="BG204" s="97" t="s">
        <v>1853</v>
      </c>
      <c r="BH204" s="98"/>
      <c r="BI204" s="98"/>
      <c r="BJ204" s="98"/>
      <c r="BK204" s="98"/>
      <c r="BL204" s="98">
        <v>5.0</v>
      </c>
      <c r="BM204" s="98" t="s">
        <v>90</v>
      </c>
      <c r="BN204" s="98" t="s">
        <v>94</v>
      </c>
      <c r="BO204" s="98"/>
      <c r="BP204" s="98"/>
      <c r="BQ204" s="98" t="s">
        <v>223</v>
      </c>
      <c r="BR204" s="42" t="s">
        <v>130</v>
      </c>
      <c r="BS204" s="42" t="s">
        <v>110</v>
      </c>
      <c r="BT204" s="50" t="s">
        <v>112</v>
      </c>
      <c r="BU204" s="50" t="s">
        <v>112</v>
      </c>
      <c r="BV204" s="50" t="s">
        <v>112</v>
      </c>
      <c r="BW204" s="50" t="s">
        <v>112</v>
      </c>
      <c r="BX204" s="50" t="s">
        <v>111</v>
      </c>
      <c r="BY204" s="42" t="str">
        <f t="shared" si="11"/>
        <v/>
      </c>
      <c r="BZ204" s="51" t="s">
        <v>112</v>
      </c>
      <c r="CA204" s="98" t="s">
        <v>193</v>
      </c>
      <c r="CB204" s="44" t="str">
        <f t="shared" si="6"/>
        <v>NT-&gt;LC</v>
      </c>
      <c r="CC204" s="53"/>
      <c r="CD204" s="52" t="s">
        <v>1854</v>
      </c>
      <c r="CE204" s="52" t="s">
        <v>133</v>
      </c>
      <c r="CF204" s="52" t="s">
        <v>387</v>
      </c>
      <c r="CG204" s="52" t="s">
        <v>225</v>
      </c>
      <c r="CH204" s="52" t="s">
        <v>1553</v>
      </c>
      <c r="CI204" s="52" t="s">
        <v>227</v>
      </c>
      <c r="CK204" s="21"/>
      <c r="CL204" s="21"/>
    </row>
    <row r="205">
      <c r="A205" s="114" t="s">
        <v>1855</v>
      </c>
      <c r="B205" s="43" t="s">
        <v>1856</v>
      </c>
      <c r="C205" s="115" t="s">
        <v>90</v>
      </c>
      <c r="D205" s="116"/>
      <c r="E205" s="115" t="s">
        <v>91</v>
      </c>
      <c r="F205" s="117">
        <v>4.4</v>
      </c>
      <c r="G205" s="42" t="s">
        <v>100</v>
      </c>
      <c r="H205" s="115"/>
      <c r="I205" s="118" t="s">
        <v>1857</v>
      </c>
      <c r="J205" s="114">
        <v>11.0</v>
      </c>
      <c r="K205" s="115" t="s">
        <v>100</v>
      </c>
      <c r="L205" s="115" t="s">
        <v>91</v>
      </c>
      <c r="M205" s="115" t="s">
        <v>91</v>
      </c>
      <c r="N205" s="115"/>
      <c r="O205" s="115"/>
      <c r="P205" s="115"/>
      <c r="Q205" s="115"/>
      <c r="R205" s="114" t="s">
        <v>1858</v>
      </c>
      <c r="S205" s="48">
        <v>871.0</v>
      </c>
      <c r="T205" s="46">
        <v>9537.0</v>
      </c>
      <c r="U205" s="44">
        <v>9480.99999999918</v>
      </c>
      <c r="V205" s="42" t="s">
        <v>125</v>
      </c>
      <c r="W205" s="115"/>
      <c r="X205" s="115"/>
      <c r="Y205" s="44">
        <v>353.0</v>
      </c>
      <c r="Z205" s="44">
        <v>7060.0</v>
      </c>
      <c r="AA205" s="115"/>
      <c r="AB205" s="42" t="s">
        <v>104</v>
      </c>
      <c r="AC205" s="115"/>
      <c r="AD205" s="115"/>
      <c r="AE205" s="115"/>
      <c r="AF205" s="115"/>
      <c r="AG205" s="115"/>
      <c r="AH205" s="42"/>
      <c r="AI205" s="42"/>
      <c r="AJ205" s="42"/>
      <c r="AK205" s="115"/>
      <c r="AL205" s="115"/>
      <c r="AM205" s="42"/>
      <c r="AN205" s="115"/>
      <c r="AO205" s="115"/>
      <c r="AP205" s="115"/>
      <c r="AQ205" s="114" t="s">
        <v>92</v>
      </c>
      <c r="AR205" s="115"/>
      <c r="AS205" s="114" t="s">
        <v>1859</v>
      </c>
      <c r="AT205" s="42"/>
      <c r="AU205" s="42"/>
      <c r="AV205" s="42"/>
      <c r="AW205" s="44"/>
      <c r="AX205" s="115"/>
      <c r="AY205" s="115"/>
      <c r="AZ205" s="115"/>
      <c r="BA205" s="115"/>
      <c r="BB205" s="115"/>
      <c r="BC205" s="115"/>
      <c r="BD205" s="115"/>
      <c r="BE205" s="119">
        <v>10001.0</v>
      </c>
      <c r="BF205" s="115" t="s">
        <v>93</v>
      </c>
      <c r="BG205" s="114" t="s">
        <v>1860</v>
      </c>
      <c r="BH205" s="115"/>
      <c r="BI205" s="115"/>
      <c r="BJ205" s="115"/>
      <c r="BK205" s="115"/>
      <c r="BL205" s="115">
        <v>5.0</v>
      </c>
      <c r="BM205" s="115" t="s">
        <v>90</v>
      </c>
      <c r="BN205" s="115" t="s">
        <v>94</v>
      </c>
      <c r="BO205" s="115"/>
      <c r="BP205" s="115"/>
      <c r="BQ205" s="115" t="s">
        <v>223</v>
      </c>
      <c r="BR205" s="42" t="s">
        <v>130</v>
      </c>
      <c r="BS205" s="42" t="s">
        <v>110</v>
      </c>
      <c r="BT205" s="50" t="s">
        <v>112</v>
      </c>
      <c r="BU205" s="50" t="s">
        <v>112</v>
      </c>
      <c r="BV205" s="50" t="s">
        <v>112</v>
      </c>
      <c r="BW205" s="50" t="s">
        <v>112</v>
      </c>
      <c r="BX205" s="50" t="s">
        <v>111</v>
      </c>
      <c r="BY205" s="42" t="str">
        <f t="shared" si="11"/>
        <v/>
      </c>
      <c r="BZ205" s="51" t="s">
        <v>112</v>
      </c>
      <c r="CA205" s="115" t="s">
        <v>112</v>
      </c>
      <c r="CB205" s="44" t="str">
        <f t="shared" si="6"/>
        <v>維持LC</v>
      </c>
      <c r="CC205" s="53"/>
      <c r="CD205" s="55" t="s">
        <v>1861</v>
      </c>
      <c r="CE205" s="52" t="s">
        <v>133</v>
      </c>
      <c r="CF205" s="52" t="s">
        <v>225</v>
      </c>
      <c r="CG205" s="55" t="s">
        <v>227</v>
      </c>
      <c r="CJ205" s="21"/>
      <c r="CK205" s="21"/>
      <c r="CL205" s="21"/>
    </row>
    <row r="206">
      <c r="A206" s="103" t="s">
        <v>1862</v>
      </c>
      <c r="B206" s="43" t="s">
        <v>1863</v>
      </c>
      <c r="C206" s="104" t="s">
        <v>90</v>
      </c>
      <c r="D206" s="105"/>
      <c r="E206" s="104" t="s">
        <v>121</v>
      </c>
      <c r="F206" s="106">
        <v>3.1</v>
      </c>
      <c r="G206" s="103" t="s">
        <v>100</v>
      </c>
      <c r="H206" s="104"/>
      <c r="I206" s="109" t="s">
        <v>1864</v>
      </c>
      <c r="J206" s="103">
        <v>11.0</v>
      </c>
      <c r="K206" s="103" t="s">
        <v>100</v>
      </c>
      <c r="L206" s="103" t="s">
        <v>91</v>
      </c>
      <c r="M206" s="103" t="s">
        <v>91</v>
      </c>
      <c r="N206" s="104"/>
      <c r="O206" s="103" t="s">
        <v>215</v>
      </c>
      <c r="P206" s="104"/>
      <c r="Q206" s="104"/>
      <c r="R206" s="103" t="s">
        <v>1865</v>
      </c>
      <c r="S206" s="46">
        <v>4380.0</v>
      </c>
      <c r="T206" s="46">
        <v>21311.0</v>
      </c>
      <c r="U206" s="44">
        <v>16137.9999999972</v>
      </c>
      <c r="V206" s="42" t="s">
        <v>125</v>
      </c>
      <c r="W206" s="104"/>
      <c r="X206" s="104"/>
      <c r="Y206" s="44">
        <v>2384.0</v>
      </c>
      <c r="Z206" s="44">
        <v>21171.0</v>
      </c>
      <c r="AA206" s="104"/>
      <c r="AB206" s="42" t="s">
        <v>104</v>
      </c>
      <c r="AC206" s="104"/>
      <c r="AD206" s="104"/>
      <c r="AE206" s="104"/>
      <c r="AF206" s="104"/>
      <c r="AG206" s="104"/>
      <c r="AH206" s="42"/>
      <c r="AI206" s="42"/>
      <c r="AJ206" s="42"/>
      <c r="AK206" s="104"/>
      <c r="AL206" s="104"/>
      <c r="AM206" s="42"/>
      <c r="AN206" s="104"/>
      <c r="AO206" s="104"/>
      <c r="AP206" s="104"/>
      <c r="AQ206" s="103" t="s">
        <v>92</v>
      </c>
      <c r="AR206" s="104"/>
      <c r="AS206" s="42" t="s">
        <v>1866</v>
      </c>
      <c r="AT206" s="42"/>
      <c r="AU206" s="42"/>
      <c r="AV206" s="42"/>
      <c r="AW206" s="44"/>
      <c r="AX206" s="104"/>
      <c r="AY206" s="104"/>
      <c r="AZ206" s="104"/>
      <c r="BA206" s="104"/>
      <c r="BB206" s="104"/>
      <c r="BC206" s="104"/>
      <c r="BD206" s="104"/>
      <c r="BE206" s="104">
        <v>20001.0</v>
      </c>
      <c r="BF206" s="104" t="s">
        <v>93</v>
      </c>
      <c r="BG206" s="103" t="s">
        <v>1867</v>
      </c>
      <c r="BH206" s="104"/>
      <c r="BI206" s="104"/>
      <c r="BJ206" s="104"/>
      <c r="BK206" s="104"/>
      <c r="BL206" s="110">
        <v>5.0</v>
      </c>
      <c r="BM206" s="104" t="s">
        <v>91</v>
      </c>
      <c r="BN206" s="104" t="s">
        <v>91</v>
      </c>
      <c r="BO206" s="104"/>
      <c r="BP206" s="104"/>
      <c r="BQ206" s="103" t="s">
        <v>1538</v>
      </c>
      <c r="BR206" s="42" t="s">
        <v>130</v>
      </c>
      <c r="BS206" s="42" t="s">
        <v>110</v>
      </c>
      <c r="BT206" s="50" t="s">
        <v>112</v>
      </c>
      <c r="BU206" s="50" t="s">
        <v>112</v>
      </c>
      <c r="BV206" s="50" t="s">
        <v>112</v>
      </c>
      <c r="BW206" s="50" t="s">
        <v>112</v>
      </c>
      <c r="BX206" s="50" t="s">
        <v>111</v>
      </c>
      <c r="BY206" s="42" t="str">
        <f t="shared" si="11"/>
        <v/>
      </c>
      <c r="BZ206" s="51" t="s">
        <v>112</v>
      </c>
      <c r="CA206" s="104" t="s">
        <v>112</v>
      </c>
      <c r="CB206" s="44" t="str">
        <f t="shared" si="6"/>
        <v>維持LC</v>
      </c>
      <c r="CC206" s="111"/>
      <c r="CD206" s="37" t="s">
        <v>1868</v>
      </c>
      <c r="CE206" s="52" t="s">
        <v>133</v>
      </c>
      <c r="CF206" s="57" t="s">
        <v>225</v>
      </c>
      <c r="CG206" s="57" t="s">
        <v>227</v>
      </c>
      <c r="CH206" s="56" t="s">
        <v>226</v>
      </c>
      <c r="CJ206" s="53"/>
      <c r="CK206" s="53"/>
      <c r="CL206" s="53"/>
    </row>
    <row r="207">
      <c r="A207" s="42" t="s">
        <v>1869</v>
      </c>
      <c r="B207" s="43" t="s">
        <v>1870</v>
      </c>
      <c r="C207" s="44" t="s">
        <v>90</v>
      </c>
      <c r="D207" s="45"/>
      <c r="E207" s="44" t="s">
        <v>121</v>
      </c>
      <c r="F207" s="48">
        <v>3.9</v>
      </c>
      <c r="G207" s="42" t="s">
        <v>100</v>
      </c>
      <c r="H207" s="44"/>
      <c r="I207" s="61" t="s">
        <v>122</v>
      </c>
      <c r="J207" s="42">
        <v>11.0</v>
      </c>
      <c r="K207" s="44" t="s">
        <v>100</v>
      </c>
      <c r="L207" s="44" t="s">
        <v>91</v>
      </c>
      <c r="M207" s="44" t="s">
        <v>91</v>
      </c>
      <c r="N207" s="44"/>
      <c r="O207" s="44"/>
      <c r="P207" s="44"/>
      <c r="Q207" s="44"/>
      <c r="R207" s="42" t="s">
        <v>1871</v>
      </c>
      <c r="S207" s="46">
        <v>11541.0</v>
      </c>
      <c r="T207" s="46">
        <v>11462.0</v>
      </c>
      <c r="U207" s="44">
        <v>34886.9999999932</v>
      </c>
      <c r="V207" s="42" t="s">
        <v>125</v>
      </c>
      <c r="W207" s="44"/>
      <c r="X207" s="44"/>
      <c r="Y207" s="44">
        <v>7526.0</v>
      </c>
      <c r="Z207" s="44">
        <v>21656.0</v>
      </c>
      <c r="AA207" s="44"/>
      <c r="AB207" s="42" t="s">
        <v>104</v>
      </c>
      <c r="AC207" s="44"/>
      <c r="AD207" s="44"/>
      <c r="AE207" s="44"/>
      <c r="AF207" s="44"/>
      <c r="AG207" s="44"/>
      <c r="AH207" s="42"/>
      <c r="AI207" s="42"/>
      <c r="AJ207" s="42"/>
      <c r="AK207" s="44"/>
      <c r="AL207" s="44"/>
      <c r="AM207" s="42"/>
      <c r="AN207" s="44"/>
      <c r="AO207" s="44"/>
      <c r="AP207" s="44"/>
      <c r="AQ207" s="44" t="s">
        <v>91</v>
      </c>
      <c r="AR207" s="44"/>
      <c r="AS207" s="42" t="s">
        <v>1872</v>
      </c>
      <c r="AT207" s="42"/>
      <c r="AU207" s="42"/>
      <c r="AV207" s="42"/>
      <c r="AW207" s="44"/>
      <c r="AX207" s="44"/>
      <c r="AY207" s="44"/>
      <c r="AZ207" s="44"/>
      <c r="BA207" s="44"/>
      <c r="BB207" s="44"/>
      <c r="BC207" s="44"/>
      <c r="BD207" s="44"/>
      <c r="BE207" s="44">
        <v>20001.0</v>
      </c>
      <c r="BF207" s="44" t="s">
        <v>93</v>
      </c>
      <c r="BG207" s="42" t="s">
        <v>1873</v>
      </c>
      <c r="BH207" s="44"/>
      <c r="BI207" s="44"/>
      <c r="BJ207" s="44"/>
      <c r="BK207" s="44"/>
      <c r="BL207" s="49">
        <v>5.0</v>
      </c>
      <c r="BM207" s="44" t="s">
        <v>91</v>
      </c>
      <c r="BN207" s="44" t="s">
        <v>90</v>
      </c>
      <c r="BO207" s="44"/>
      <c r="BP207" s="44"/>
      <c r="BQ207" s="42" t="s">
        <v>1545</v>
      </c>
      <c r="BR207" s="42" t="s">
        <v>130</v>
      </c>
      <c r="BS207" s="42" t="s">
        <v>110</v>
      </c>
      <c r="BT207" s="50" t="s">
        <v>112</v>
      </c>
      <c r="BU207" s="50" t="s">
        <v>112</v>
      </c>
      <c r="BV207" s="50" t="s">
        <v>112</v>
      </c>
      <c r="BW207" s="50" t="s">
        <v>112</v>
      </c>
      <c r="BX207" s="50" t="s">
        <v>111</v>
      </c>
      <c r="BY207" s="42" t="str">
        <f t="shared" si="11"/>
        <v/>
      </c>
      <c r="BZ207" s="51" t="s">
        <v>112</v>
      </c>
      <c r="CA207" s="44" t="s">
        <v>112</v>
      </c>
      <c r="CB207" s="44" t="str">
        <f t="shared" si="6"/>
        <v>維持LC</v>
      </c>
      <c r="CC207" s="53"/>
      <c r="CD207" s="52" t="s">
        <v>1874</v>
      </c>
      <c r="CE207" s="52" t="s">
        <v>133</v>
      </c>
      <c r="CF207" s="52" t="s">
        <v>225</v>
      </c>
      <c r="CG207" s="52" t="s">
        <v>227</v>
      </c>
      <c r="CJ207" s="53"/>
      <c r="CK207" s="53"/>
      <c r="CL207" s="53"/>
    </row>
    <row r="208">
      <c r="A208" s="42" t="s">
        <v>1875</v>
      </c>
      <c r="B208" s="43" t="s">
        <v>1876</v>
      </c>
      <c r="C208" s="44" t="s">
        <v>90</v>
      </c>
      <c r="D208" s="43" t="s">
        <v>1877</v>
      </c>
      <c r="E208" s="44" t="s">
        <v>91</v>
      </c>
      <c r="F208" s="48">
        <v>4.0</v>
      </c>
      <c r="G208" s="42" t="s">
        <v>100</v>
      </c>
      <c r="H208" s="44"/>
      <c r="I208" s="47" t="s">
        <v>690</v>
      </c>
      <c r="J208" s="42">
        <v>3.0</v>
      </c>
      <c r="K208" s="42" t="s">
        <v>147</v>
      </c>
      <c r="L208" s="44" t="s">
        <v>91</v>
      </c>
      <c r="M208" s="44" t="s">
        <v>91</v>
      </c>
      <c r="N208" s="44"/>
      <c r="O208" s="44"/>
      <c r="P208" s="44"/>
      <c r="Q208" s="44"/>
      <c r="R208" s="42" t="s">
        <v>1878</v>
      </c>
      <c r="S208" s="48">
        <v>11273.0</v>
      </c>
      <c r="T208" s="46">
        <v>21583.0</v>
      </c>
      <c r="U208" s="44">
        <v>26834.9999999917</v>
      </c>
      <c r="V208" s="42" t="s">
        <v>125</v>
      </c>
      <c r="W208" s="44"/>
      <c r="X208" s="44"/>
      <c r="Y208" s="44">
        <v>7192.0</v>
      </c>
      <c r="Z208" s="44">
        <v>21613.0</v>
      </c>
      <c r="AA208" s="44"/>
      <c r="AB208" s="42" t="s">
        <v>104</v>
      </c>
      <c r="AC208" s="44"/>
      <c r="AD208" s="44"/>
      <c r="AE208" s="44"/>
      <c r="AF208" s="44"/>
      <c r="AG208" s="44"/>
      <c r="AH208" s="42"/>
      <c r="AI208" s="42"/>
      <c r="AJ208" s="42"/>
      <c r="AK208" s="44"/>
      <c r="AL208" s="44"/>
      <c r="AM208" s="42"/>
      <c r="AN208" s="44"/>
      <c r="AO208" s="44"/>
      <c r="AP208" s="44"/>
      <c r="AQ208" s="42" t="s">
        <v>90</v>
      </c>
      <c r="AR208" s="44"/>
      <c r="AS208" s="42" t="s">
        <v>1879</v>
      </c>
      <c r="AT208" s="42"/>
      <c r="AU208" s="42"/>
      <c r="AV208" s="42"/>
      <c r="AW208" s="44"/>
      <c r="AX208" s="44"/>
      <c r="AY208" s="44"/>
      <c r="AZ208" s="44"/>
      <c r="BA208" s="44"/>
      <c r="BB208" s="44"/>
      <c r="BC208" s="44"/>
      <c r="BD208" s="44"/>
      <c r="BE208" s="44">
        <v>20001.0</v>
      </c>
      <c r="BF208" s="44" t="s">
        <v>93</v>
      </c>
      <c r="BG208" s="42" t="s">
        <v>1880</v>
      </c>
      <c r="BH208" s="44"/>
      <c r="BI208" s="44"/>
      <c r="BJ208" s="44"/>
      <c r="BK208" s="44"/>
      <c r="BL208" s="49">
        <v>5.0</v>
      </c>
      <c r="BM208" s="44" t="s">
        <v>90</v>
      </c>
      <c r="BN208" s="44" t="s">
        <v>91</v>
      </c>
      <c r="BO208" s="44"/>
      <c r="BP208" s="44"/>
      <c r="BQ208" s="42" t="s">
        <v>1881</v>
      </c>
      <c r="BR208" s="42" t="s">
        <v>130</v>
      </c>
      <c r="BS208" s="42" t="s">
        <v>110</v>
      </c>
      <c r="BT208" s="50" t="s">
        <v>1882</v>
      </c>
      <c r="BU208" s="50" t="s">
        <v>112</v>
      </c>
      <c r="BV208" s="50" t="s">
        <v>112</v>
      </c>
      <c r="BW208" s="50" t="s">
        <v>112</v>
      </c>
      <c r="BX208" s="50" t="s">
        <v>111</v>
      </c>
      <c r="BY208" s="42" t="str">
        <f t="shared" si="11"/>
        <v/>
      </c>
      <c r="BZ208" s="51" t="s">
        <v>193</v>
      </c>
      <c r="CA208" s="44" t="s">
        <v>112</v>
      </c>
      <c r="CB208" s="44" t="str">
        <f t="shared" si="6"/>
        <v>LC-&gt;NT</v>
      </c>
      <c r="CC208" s="52" t="s">
        <v>1883</v>
      </c>
      <c r="CD208" s="52" t="s">
        <v>1884</v>
      </c>
      <c r="CE208" s="52" t="s">
        <v>133</v>
      </c>
      <c r="CF208" s="52" t="s">
        <v>225</v>
      </c>
      <c r="CG208" s="52" t="s">
        <v>227</v>
      </c>
      <c r="CJ208" s="53"/>
      <c r="CK208" s="53"/>
      <c r="CL208" s="53"/>
    </row>
    <row r="209">
      <c r="A209" s="42" t="s">
        <v>1885</v>
      </c>
      <c r="B209" s="43" t="s">
        <v>1886</v>
      </c>
      <c r="C209" s="42" t="s">
        <v>90</v>
      </c>
      <c r="D209" s="43" t="s">
        <v>1887</v>
      </c>
      <c r="E209" s="44" t="s">
        <v>91</v>
      </c>
      <c r="F209" s="48">
        <v>4.0</v>
      </c>
      <c r="G209" s="42" t="s">
        <v>100</v>
      </c>
      <c r="H209" s="44"/>
      <c r="I209" s="61" t="s">
        <v>122</v>
      </c>
      <c r="J209" s="42">
        <v>11.0</v>
      </c>
      <c r="K209" s="44" t="s">
        <v>100</v>
      </c>
      <c r="L209" s="44" t="s">
        <v>91</v>
      </c>
      <c r="M209" s="44" t="s">
        <v>91</v>
      </c>
      <c r="N209" s="44"/>
      <c r="O209" s="44"/>
      <c r="P209" s="44"/>
      <c r="Q209" s="44"/>
      <c r="R209" s="42" t="s">
        <v>1888</v>
      </c>
      <c r="S209" s="48">
        <v>7039.0</v>
      </c>
      <c r="T209" s="46">
        <v>21466.0</v>
      </c>
      <c r="U209" s="44">
        <v>22684.9999999933</v>
      </c>
      <c r="V209" s="42" t="s">
        <v>125</v>
      </c>
      <c r="W209" s="44"/>
      <c r="X209" s="44"/>
      <c r="Y209" s="44">
        <v>4322.0</v>
      </c>
      <c r="Z209" s="44">
        <v>20855.0</v>
      </c>
      <c r="AA209" s="44"/>
      <c r="AB209" s="42" t="s">
        <v>104</v>
      </c>
      <c r="AC209" s="44"/>
      <c r="AD209" s="44"/>
      <c r="AE209" s="44"/>
      <c r="AF209" s="44"/>
      <c r="AG209" s="44"/>
      <c r="AH209" s="42"/>
      <c r="AI209" s="42"/>
      <c r="AJ209" s="42"/>
      <c r="AK209" s="44"/>
      <c r="AL209" s="44"/>
      <c r="AM209" s="42"/>
      <c r="AN209" s="44"/>
      <c r="AO209" s="44"/>
      <c r="AP209" s="44"/>
      <c r="AQ209" s="44" t="s">
        <v>91</v>
      </c>
      <c r="AR209" s="44"/>
      <c r="AS209" s="42" t="s">
        <v>1889</v>
      </c>
      <c r="AT209" s="42"/>
      <c r="AU209" s="42"/>
      <c r="AV209" s="42"/>
      <c r="AW209" s="44"/>
      <c r="AX209" s="44"/>
      <c r="AY209" s="44"/>
      <c r="AZ209" s="44"/>
      <c r="BA209" s="44"/>
      <c r="BB209" s="44"/>
      <c r="BC209" s="44"/>
      <c r="BD209" s="44"/>
      <c r="BE209" s="44">
        <v>20001.0</v>
      </c>
      <c r="BF209" s="44" t="s">
        <v>93</v>
      </c>
      <c r="BG209" s="42" t="s">
        <v>1890</v>
      </c>
      <c r="BH209" s="44"/>
      <c r="BI209" s="44"/>
      <c r="BJ209" s="44"/>
      <c r="BK209" s="44"/>
      <c r="BL209" s="49">
        <v>5.0</v>
      </c>
      <c r="BM209" s="44" t="s">
        <v>90</v>
      </c>
      <c r="BN209" s="44" t="s">
        <v>91</v>
      </c>
      <c r="BO209" s="44"/>
      <c r="BP209" s="44"/>
      <c r="BQ209" s="42" t="s">
        <v>1538</v>
      </c>
      <c r="BR209" s="42" t="s">
        <v>130</v>
      </c>
      <c r="BS209" s="42" t="s">
        <v>110</v>
      </c>
      <c r="BT209" s="50" t="s">
        <v>112</v>
      </c>
      <c r="BU209" s="50" t="s">
        <v>112</v>
      </c>
      <c r="BV209" s="50" t="s">
        <v>112</v>
      </c>
      <c r="BW209" s="50" t="s">
        <v>112</v>
      </c>
      <c r="BX209" s="50" t="s">
        <v>111</v>
      </c>
      <c r="BY209" s="42" t="str">
        <f t="shared" si="11"/>
        <v/>
      </c>
      <c r="BZ209" s="51" t="s">
        <v>112</v>
      </c>
      <c r="CA209" s="44" t="s">
        <v>112</v>
      </c>
      <c r="CB209" s="44" t="str">
        <f t="shared" si="6"/>
        <v>維持LC</v>
      </c>
      <c r="CC209" s="53"/>
      <c r="CD209" s="52" t="s">
        <v>1891</v>
      </c>
      <c r="CE209" s="52" t="s">
        <v>133</v>
      </c>
      <c r="CF209" s="52" t="s">
        <v>225</v>
      </c>
      <c r="CG209" s="52" t="s">
        <v>227</v>
      </c>
      <c r="CJ209" s="53"/>
      <c r="CK209" s="53"/>
      <c r="CL209" s="53"/>
    </row>
    <row r="210">
      <c r="A210" s="42" t="s">
        <v>1892</v>
      </c>
      <c r="B210" s="43" t="s">
        <v>1893</v>
      </c>
      <c r="C210" s="44" t="s">
        <v>90</v>
      </c>
      <c r="D210" s="45"/>
      <c r="E210" s="44" t="s">
        <v>91</v>
      </c>
      <c r="F210" s="48">
        <v>4.3</v>
      </c>
      <c r="G210" s="42" t="s">
        <v>100</v>
      </c>
      <c r="H210" s="44"/>
      <c r="I210" s="47" t="s">
        <v>122</v>
      </c>
      <c r="J210" s="42">
        <v>11.0</v>
      </c>
      <c r="K210" s="42" t="s">
        <v>100</v>
      </c>
      <c r="L210" s="42" t="s">
        <v>91</v>
      </c>
      <c r="M210" s="42" t="s">
        <v>91</v>
      </c>
      <c r="N210" s="44"/>
      <c r="O210" s="44"/>
      <c r="P210" s="44"/>
      <c r="Q210" s="44"/>
      <c r="R210" s="42" t="s">
        <v>1894</v>
      </c>
      <c r="S210" s="48">
        <v>1658.0</v>
      </c>
      <c r="T210" s="46">
        <v>20380.0</v>
      </c>
      <c r="U210" s="44">
        <v>27467.9999999925</v>
      </c>
      <c r="V210" s="42" t="s">
        <v>125</v>
      </c>
      <c r="W210" s="44"/>
      <c r="X210" s="44"/>
      <c r="Y210" s="44">
        <v>683.0</v>
      </c>
      <c r="Z210" s="44">
        <v>16423.0</v>
      </c>
      <c r="AA210" s="44"/>
      <c r="AB210" s="42" t="s">
        <v>104</v>
      </c>
      <c r="AC210" s="44"/>
      <c r="AD210" s="44"/>
      <c r="AE210" s="44"/>
      <c r="AF210" s="44"/>
      <c r="AG210" s="44"/>
      <c r="AH210" s="42"/>
      <c r="AI210" s="42"/>
      <c r="AJ210" s="42"/>
      <c r="AK210" s="44"/>
      <c r="AL210" s="44"/>
      <c r="AM210" s="42"/>
      <c r="AN210" s="42"/>
      <c r="AO210" s="44"/>
      <c r="AP210" s="44"/>
      <c r="AQ210" s="42" t="s">
        <v>91</v>
      </c>
      <c r="AR210" s="44"/>
      <c r="AS210" s="42" t="s">
        <v>1895</v>
      </c>
      <c r="AT210" s="42"/>
      <c r="AU210" s="42"/>
      <c r="AV210" s="42"/>
      <c r="AW210" s="44"/>
      <c r="AX210" s="44"/>
      <c r="AY210" s="44"/>
      <c r="AZ210" s="44"/>
      <c r="BA210" s="44"/>
      <c r="BB210" s="44"/>
      <c r="BC210" s="44"/>
      <c r="BD210" s="44"/>
      <c r="BE210" s="44">
        <v>20001.0</v>
      </c>
      <c r="BF210" s="44" t="s">
        <v>93</v>
      </c>
      <c r="BG210" s="42" t="s">
        <v>1896</v>
      </c>
      <c r="BH210" s="44"/>
      <c r="BI210" s="44"/>
      <c r="BJ210" s="44"/>
      <c r="BK210" s="44"/>
      <c r="BL210" s="49">
        <v>5.0</v>
      </c>
      <c r="BM210" s="44" t="s">
        <v>91</v>
      </c>
      <c r="BN210" s="44" t="s">
        <v>91</v>
      </c>
      <c r="BO210" s="44"/>
      <c r="BP210" s="44"/>
      <c r="BQ210" s="42" t="s">
        <v>1538</v>
      </c>
      <c r="BR210" s="42" t="s">
        <v>130</v>
      </c>
      <c r="BS210" s="42" t="s">
        <v>110</v>
      </c>
      <c r="BT210" s="50" t="s">
        <v>112</v>
      </c>
      <c r="BU210" s="50" t="s">
        <v>112</v>
      </c>
      <c r="BV210" s="50" t="s">
        <v>112</v>
      </c>
      <c r="BW210" s="50" t="s">
        <v>112</v>
      </c>
      <c r="BX210" s="50" t="s">
        <v>111</v>
      </c>
      <c r="BY210" s="42" t="str">
        <f t="shared" si="11"/>
        <v/>
      </c>
      <c r="BZ210" s="51" t="s">
        <v>112</v>
      </c>
      <c r="CA210" s="44" t="s">
        <v>112</v>
      </c>
      <c r="CB210" s="44" t="str">
        <f t="shared" si="6"/>
        <v>維持LC</v>
      </c>
      <c r="CC210" s="53"/>
      <c r="CD210" s="52" t="s">
        <v>1897</v>
      </c>
      <c r="CE210" s="52" t="s">
        <v>133</v>
      </c>
      <c r="CF210" s="52" t="s">
        <v>225</v>
      </c>
      <c r="CG210" s="52" t="s">
        <v>227</v>
      </c>
      <c r="CJ210" s="53"/>
      <c r="CK210" s="53"/>
      <c r="CL210" s="53"/>
    </row>
    <row r="211">
      <c r="A211" s="42" t="s">
        <v>1898</v>
      </c>
      <c r="B211" s="43" t="s">
        <v>1899</v>
      </c>
      <c r="C211" s="44" t="s">
        <v>91</v>
      </c>
      <c r="D211" s="43"/>
      <c r="E211" s="44" t="s">
        <v>91</v>
      </c>
      <c r="F211" s="48">
        <v>2.9</v>
      </c>
      <c r="G211" s="42" t="s">
        <v>100</v>
      </c>
      <c r="H211" s="44"/>
      <c r="I211" s="61" t="s">
        <v>122</v>
      </c>
      <c r="J211" s="42">
        <v>11.0</v>
      </c>
      <c r="K211" s="44" t="s">
        <v>100</v>
      </c>
      <c r="L211" s="44" t="s">
        <v>91</v>
      </c>
      <c r="M211" s="44" t="s">
        <v>91</v>
      </c>
      <c r="N211" s="44"/>
      <c r="O211" s="44" t="s">
        <v>91</v>
      </c>
      <c r="P211" s="44"/>
      <c r="Q211" s="44"/>
      <c r="R211" s="42" t="s">
        <v>1900</v>
      </c>
      <c r="S211" s="48">
        <v>3701.0</v>
      </c>
      <c r="T211" s="46">
        <v>20521.0</v>
      </c>
      <c r="U211" s="44">
        <v>14092.9999999947</v>
      </c>
      <c r="V211" s="42" t="s">
        <v>125</v>
      </c>
      <c r="W211" s="44"/>
      <c r="X211" s="44"/>
      <c r="Y211" s="44">
        <v>1520.0</v>
      </c>
      <c r="Z211" s="44">
        <v>17895.0</v>
      </c>
      <c r="AA211" s="44"/>
      <c r="AB211" s="42" t="s">
        <v>104</v>
      </c>
      <c r="AC211" s="44"/>
      <c r="AD211" s="44"/>
      <c r="AE211" s="44"/>
      <c r="AF211" s="44"/>
      <c r="AG211" s="44"/>
      <c r="AH211" s="42"/>
      <c r="AI211" s="42"/>
      <c r="AJ211" s="42"/>
      <c r="AK211" s="44"/>
      <c r="AL211" s="44"/>
      <c r="AM211" s="42"/>
      <c r="AN211" s="44"/>
      <c r="AO211" s="44"/>
      <c r="AP211" s="44"/>
      <c r="AQ211" s="44" t="s">
        <v>91</v>
      </c>
      <c r="AR211" s="44"/>
      <c r="AS211" s="42" t="s">
        <v>1901</v>
      </c>
      <c r="AT211" s="42"/>
      <c r="AU211" s="42"/>
      <c r="AV211" s="42"/>
      <c r="AW211" s="44"/>
      <c r="AX211" s="44"/>
      <c r="AY211" s="44"/>
      <c r="AZ211" s="44"/>
      <c r="BA211" s="44"/>
      <c r="BB211" s="44"/>
      <c r="BC211" s="44"/>
      <c r="BD211" s="44"/>
      <c r="BE211" s="46">
        <v>10001.0</v>
      </c>
      <c r="BF211" s="44" t="s">
        <v>93</v>
      </c>
      <c r="BG211" s="42" t="s">
        <v>1902</v>
      </c>
      <c r="BH211" s="44"/>
      <c r="BI211" s="44"/>
      <c r="BJ211" s="44"/>
      <c r="BK211" s="44"/>
      <c r="BL211" s="49">
        <v>5.0</v>
      </c>
      <c r="BM211" s="44" t="s">
        <v>90</v>
      </c>
      <c r="BN211" s="44" t="s">
        <v>91</v>
      </c>
      <c r="BO211" s="44" t="s">
        <v>94</v>
      </c>
      <c r="BP211" s="44"/>
      <c r="BQ211" s="42" t="s">
        <v>1903</v>
      </c>
      <c r="BR211" s="42" t="s">
        <v>130</v>
      </c>
      <c r="BS211" s="42" t="s">
        <v>110</v>
      </c>
      <c r="BT211" s="50" t="s">
        <v>112</v>
      </c>
      <c r="BU211" s="50" t="s">
        <v>112</v>
      </c>
      <c r="BV211" s="50" t="s">
        <v>112</v>
      </c>
      <c r="BW211" s="50" t="s">
        <v>112</v>
      </c>
      <c r="BX211" s="50" t="s">
        <v>111</v>
      </c>
      <c r="BY211" s="42" t="str">
        <f t="shared" si="11"/>
        <v/>
      </c>
      <c r="BZ211" s="51" t="s">
        <v>112</v>
      </c>
      <c r="CA211" s="44" t="s">
        <v>112</v>
      </c>
      <c r="CB211" s="44" t="str">
        <f t="shared" si="6"/>
        <v>維持LC</v>
      </c>
      <c r="CC211" s="53"/>
      <c r="CD211" s="52" t="s">
        <v>1904</v>
      </c>
      <c r="CE211" s="52" t="s">
        <v>133</v>
      </c>
      <c r="CF211" s="52" t="s">
        <v>225</v>
      </c>
      <c r="CG211" s="52" t="s">
        <v>227</v>
      </c>
      <c r="CJ211" s="53"/>
      <c r="CK211" s="53"/>
      <c r="CL211" s="53"/>
    </row>
    <row r="212">
      <c r="A212" s="42" t="s">
        <v>1905</v>
      </c>
      <c r="B212" s="43" t="s">
        <v>1906</v>
      </c>
      <c r="C212" s="44" t="s">
        <v>90</v>
      </c>
      <c r="D212" s="45"/>
      <c r="E212" s="44" t="s">
        <v>91</v>
      </c>
      <c r="F212" s="48">
        <v>3.2</v>
      </c>
      <c r="G212" s="42" t="s">
        <v>100</v>
      </c>
      <c r="H212" s="44"/>
      <c r="I212" s="47" t="s">
        <v>690</v>
      </c>
      <c r="J212" s="42">
        <v>3.0</v>
      </c>
      <c r="K212" s="42" t="s">
        <v>147</v>
      </c>
      <c r="L212" s="42" t="s">
        <v>92</v>
      </c>
      <c r="M212" s="42" t="s">
        <v>93</v>
      </c>
      <c r="N212" s="44"/>
      <c r="O212" s="44" t="s">
        <v>1907</v>
      </c>
      <c r="P212" s="42" t="s">
        <v>91</v>
      </c>
      <c r="Q212" s="44" t="s">
        <v>91</v>
      </c>
      <c r="R212" s="42" t="s">
        <v>1908</v>
      </c>
      <c r="S212" s="48">
        <v>2129.0</v>
      </c>
      <c r="T212" s="46">
        <v>19653.0</v>
      </c>
      <c r="U212" s="44">
        <v>5164.99999999548</v>
      </c>
      <c r="V212" s="42" t="s">
        <v>125</v>
      </c>
      <c r="W212" s="44"/>
      <c r="X212" s="44"/>
      <c r="Y212" s="44">
        <v>1583.0</v>
      </c>
      <c r="Z212" s="44">
        <v>16647.0</v>
      </c>
      <c r="AA212" s="44"/>
      <c r="AB212" s="42" t="s">
        <v>104</v>
      </c>
      <c r="AC212" s="44"/>
      <c r="AD212" s="44"/>
      <c r="AE212" s="44"/>
      <c r="AF212" s="44"/>
      <c r="AG212" s="44"/>
      <c r="AH212" s="42" t="s">
        <v>92</v>
      </c>
      <c r="AI212" s="42" t="s">
        <v>90</v>
      </c>
      <c r="AJ212" s="42" t="s">
        <v>90</v>
      </c>
      <c r="AK212" s="42" t="s">
        <v>91</v>
      </c>
      <c r="AL212" s="42" t="s">
        <v>90</v>
      </c>
      <c r="AM212" s="42" t="s">
        <v>1909</v>
      </c>
      <c r="AN212" s="44"/>
      <c r="AO212" s="44"/>
      <c r="AP212" s="44"/>
      <c r="AQ212" s="42" t="s">
        <v>91</v>
      </c>
      <c r="AR212" s="44"/>
      <c r="AS212" s="42" t="s">
        <v>1910</v>
      </c>
      <c r="AT212" s="42"/>
      <c r="AU212" s="42"/>
      <c r="AV212" s="42"/>
      <c r="AW212" s="44"/>
      <c r="AX212" s="44"/>
      <c r="AY212" s="44"/>
      <c r="AZ212" s="44"/>
      <c r="BA212" s="44"/>
      <c r="BB212" s="44"/>
      <c r="BC212" s="44"/>
      <c r="BD212" s="44"/>
      <c r="BE212" s="44">
        <v>20001.0</v>
      </c>
      <c r="BF212" s="44" t="s">
        <v>93</v>
      </c>
      <c r="BG212" s="42" t="s">
        <v>1911</v>
      </c>
      <c r="BH212" s="44"/>
      <c r="BI212" s="44"/>
      <c r="BJ212" s="44"/>
      <c r="BK212" s="44"/>
      <c r="BL212" s="49">
        <v>3.0</v>
      </c>
      <c r="BM212" s="44" t="s">
        <v>90</v>
      </c>
      <c r="BN212" s="44" t="s">
        <v>94</v>
      </c>
      <c r="BO212" s="44"/>
      <c r="BP212" s="44"/>
      <c r="BQ212" s="44" t="s">
        <v>1912</v>
      </c>
      <c r="BR212" s="42" t="s">
        <v>130</v>
      </c>
      <c r="BS212" s="42" t="s">
        <v>110</v>
      </c>
      <c r="BT212" s="50" t="s">
        <v>1913</v>
      </c>
      <c r="BU212" s="50" t="s">
        <v>111</v>
      </c>
      <c r="BV212" s="50" t="s">
        <v>112</v>
      </c>
      <c r="BW212" s="50" t="s">
        <v>112</v>
      </c>
      <c r="BX212" s="50" t="s">
        <v>111</v>
      </c>
      <c r="BY212" s="42" t="str">
        <f t="shared" si="11"/>
        <v/>
      </c>
      <c r="BZ212" s="51" t="s">
        <v>193</v>
      </c>
      <c r="CA212" s="44" t="s">
        <v>114</v>
      </c>
      <c r="CB212" s="44" t="str">
        <f t="shared" si="6"/>
        <v>VU-&gt;NT</v>
      </c>
      <c r="CC212" s="52" t="s">
        <v>1914</v>
      </c>
      <c r="CD212" s="52" t="s">
        <v>1915</v>
      </c>
      <c r="CE212" s="52" t="s">
        <v>133</v>
      </c>
      <c r="CF212" s="52" t="s">
        <v>225</v>
      </c>
      <c r="CG212" s="52" t="s">
        <v>227</v>
      </c>
      <c r="CH212" s="52" t="s">
        <v>1916</v>
      </c>
      <c r="CJ212" s="53"/>
      <c r="CK212" s="53"/>
      <c r="CL212" s="53"/>
    </row>
    <row r="213">
      <c r="A213" s="42" t="s">
        <v>1917</v>
      </c>
      <c r="B213" s="43" t="s">
        <v>1918</v>
      </c>
      <c r="C213" s="44" t="s">
        <v>91</v>
      </c>
      <c r="D213" s="43"/>
      <c r="E213" s="44" t="s">
        <v>91</v>
      </c>
      <c r="F213" s="48">
        <v>2.7</v>
      </c>
      <c r="G213" s="42" t="s">
        <v>100</v>
      </c>
      <c r="H213" s="44"/>
      <c r="I213" s="47" t="s">
        <v>1919</v>
      </c>
      <c r="J213" s="42">
        <v>11.0</v>
      </c>
      <c r="K213" s="44" t="s">
        <v>100</v>
      </c>
      <c r="L213" s="44" t="s">
        <v>91</v>
      </c>
      <c r="M213" s="44" t="s">
        <v>91</v>
      </c>
      <c r="N213" s="44"/>
      <c r="O213" s="42" t="s">
        <v>1920</v>
      </c>
      <c r="P213" s="44"/>
      <c r="Q213" s="44"/>
      <c r="R213" s="42" t="s">
        <v>1921</v>
      </c>
      <c r="S213" s="48">
        <v>13626.0</v>
      </c>
      <c r="T213" s="46">
        <v>21421.0</v>
      </c>
      <c r="U213" s="44">
        <v>19581.9999999931</v>
      </c>
      <c r="V213" s="42" t="s">
        <v>125</v>
      </c>
      <c r="W213" s="44"/>
      <c r="X213" s="44"/>
      <c r="Y213" s="44">
        <v>9105.0</v>
      </c>
      <c r="Z213" s="44">
        <v>21319.0</v>
      </c>
      <c r="AA213" s="44"/>
      <c r="AB213" s="42" t="s">
        <v>104</v>
      </c>
      <c r="AC213" s="44"/>
      <c r="AD213" s="44"/>
      <c r="AE213" s="44"/>
      <c r="AF213" s="44"/>
      <c r="AG213" s="44"/>
      <c r="AH213" s="42"/>
      <c r="AI213" s="42"/>
      <c r="AJ213" s="42"/>
      <c r="AK213" s="44"/>
      <c r="AL213" s="44"/>
      <c r="AM213" s="42"/>
      <c r="AN213" s="44"/>
      <c r="AO213" s="44"/>
      <c r="AP213" s="44"/>
      <c r="AQ213" s="42" t="s">
        <v>90</v>
      </c>
      <c r="AR213" s="44"/>
      <c r="AS213" s="42" t="s">
        <v>1922</v>
      </c>
      <c r="AT213" s="42"/>
      <c r="AU213" s="42"/>
      <c r="AV213" s="42"/>
      <c r="AW213" s="44"/>
      <c r="AX213" s="44"/>
      <c r="AY213" s="44"/>
      <c r="AZ213" s="44"/>
      <c r="BA213" s="44"/>
      <c r="BB213" s="44"/>
      <c r="BC213" s="44"/>
      <c r="BD213" s="44"/>
      <c r="BE213" s="44">
        <v>20001.0</v>
      </c>
      <c r="BF213" s="44" t="s">
        <v>93</v>
      </c>
      <c r="BG213" s="42" t="s">
        <v>1923</v>
      </c>
      <c r="BH213" s="44"/>
      <c r="BI213" s="44"/>
      <c r="BJ213" s="44"/>
      <c r="BK213" s="44"/>
      <c r="BL213" s="49">
        <v>5.0</v>
      </c>
      <c r="BM213" s="44" t="s">
        <v>90</v>
      </c>
      <c r="BN213" s="44" t="s">
        <v>92</v>
      </c>
      <c r="BO213" s="44" t="s">
        <v>94</v>
      </c>
      <c r="BP213" s="44"/>
      <c r="BQ213" s="42" t="s">
        <v>1924</v>
      </c>
      <c r="BR213" s="42" t="s">
        <v>130</v>
      </c>
      <c r="BS213" s="42" t="s">
        <v>110</v>
      </c>
      <c r="BT213" s="50" t="s">
        <v>112</v>
      </c>
      <c r="BU213" s="50" t="s">
        <v>112</v>
      </c>
      <c r="BV213" s="50" t="s">
        <v>112</v>
      </c>
      <c r="BW213" s="50" t="s">
        <v>112</v>
      </c>
      <c r="BX213" s="50" t="s">
        <v>111</v>
      </c>
      <c r="BY213" s="42" t="str">
        <f t="shared" si="11"/>
        <v/>
      </c>
      <c r="BZ213" s="51" t="s">
        <v>112</v>
      </c>
      <c r="CA213" s="44" t="s">
        <v>112</v>
      </c>
      <c r="CB213" s="44" t="str">
        <f t="shared" si="6"/>
        <v>維持LC</v>
      </c>
      <c r="CC213" s="53"/>
      <c r="CD213" s="52" t="s">
        <v>1925</v>
      </c>
      <c r="CE213" s="52" t="s">
        <v>133</v>
      </c>
      <c r="CF213" s="52" t="s">
        <v>225</v>
      </c>
      <c r="CG213" s="52" t="s">
        <v>226</v>
      </c>
      <c r="CH213" s="52" t="s">
        <v>325</v>
      </c>
      <c r="CI213" s="52" t="s">
        <v>227</v>
      </c>
      <c r="CK213" s="53"/>
      <c r="CL213" s="53"/>
    </row>
    <row r="214">
      <c r="A214" s="42" t="s">
        <v>1926</v>
      </c>
      <c r="B214" s="43" t="s">
        <v>1927</v>
      </c>
      <c r="C214" s="44" t="s">
        <v>91</v>
      </c>
      <c r="D214" s="45"/>
      <c r="E214" s="44" t="s">
        <v>91</v>
      </c>
      <c r="F214" s="48">
        <v>3.3</v>
      </c>
      <c r="G214" s="42" t="s">
        <v>100</v>
      </c>
      <c r="H214" s="44"/>
      <c r="I214" s="54" t="s">
        <v>1928</v>
      </c>
      <c r="J214" s="42">
        <v>11.0</v>
      </c>
      <c r="K214" s="44" t="s">
        <v>100</v>
      </c>
      <c r="L214" s="44" t="s">
        <v>91</v>
      </c>
      <c r="M214" s="44" t="s">
        <v>91</v>
      </c>
      <c r="N214" s="44"/>
      <c r="O214" s="42" t="s">
        <v>1354</v>
      </c>
      <c r="P214" s="44"/>
      <c r="Q214" s="44"/>
      <c r="R214" s="42" t="s">
        <v>1929</v>
      </c>
      <c r="S214" s="48">
        <v>10628.0</v>
      </c>
      <c r="T214" s="46">
        <v>21557.0</v>
      </c>
      <c r="U214" s="44">
        <v>32921.999999996</v>
      </c>
      <c r="V214" s="42" t="s">
        <v>125</v>
      </c>
      <c r="W214" s="44"/>
      <c r="X214" s="44"/>
      <c r="Y214" s="44">
        <v>6256.0</v>
      </c>
      <c r="Z214" s="44">
        <v>21400.0</v>
      </c>
      <c r="AA214" s="44"/>
      <c r="AB214" s="42" t="s">
        <v>104</v>
      </c>
      <c r="AC214" s="44"/>
      <c r="AD214" s="44"/>
      <c r="AE214" s="44"/>
      <c r="AF214" s="44"/>
      <c r="AG214" s="44"/>
      <c r="AH214" s="42"/>
      <c r="AI214" s="42"/>
      <c r="AJ214" s="42"/>
      <c r="AK214" s="44"/>
      <c r="AL214" s="44"/>
      <c r="AM214" s="42"/>
      <c r="AN214" s="44"/>
      <c r="AO214" s="44"/>
      <c r="AP214" s="44"/>
      <c r="AQ214" s="44" t="s">
        <v>92</v>
      </c>
      <c r="AR214" s="44"/>
      <c r="AS214" s="42" t="s">
        <v>1930</v>
      </c>
      <c r="AT214" s="42"/>
      <c r="AU214" s="42"/>
      <c r="AV214" s="42"/>
      <c r="AW214" s="44"/>
      <c r="AX214" s="44"/>
      <c r="AY214" s="44"/>
      <c r="AZ214" s="44"/>
      <c r="BA214" s="44"/>
      <c r="BB214" s="44"/>
      <c r="BC214" s="44"/>
      <c r="BD214" s="44"/>
      <c r="BE214" s="44">
        <v>20001.0</v>
      </c>
      <c r="BF214" s="44" t="s">
        <v>93</v>
      </c>
      <c r="BG214" s="42" t="s">
        <v>1931</v>
      </c>
      <c r="BH214" s="44"/>
      <c r="BI214" s="44"/>
      <c r="BJ214" s="44"/>
      <c r="BK214" s="44"/>
      <c r="BL214" s="49">
        <v>5.0</v>
      </c>
      <c r="BM214" s="44" t="s">
        <v>90</v>
      </c>
      <c r="BN214" s="44" t="s">
        <v>92</v>
      </c>
      <c r="BO214" s="44" t="s">
        <v>94</v>
      </c>
      <c r="BP214" s="44"/>
      <c r="BQ214" s="42" t="s">
        <v>1932</v>
      </c>
      <c r="BR214" s="42" t="s">
        <v>130</v>
      </c>
      <c r="BS214" s="42" t="s">
        <v>110</v>
      </c>
      <c r="BT214" s="50" t="s">
        <v>112</v>
      </c>
      <c r="BU214" s="50" t="s">
        <v>112</v>
      </c>
      <c r="BV214" s="50" t="s">
        <v>112</v>
      </c>
      <c r="BW214" s="50" t="s">
        <v>112</v>
      </c>
      <c r="BX214" s="50" t="s">
        <v>111</v>
      </c>
      <c r="BY214" s="42" t="str">
        <f t="shared" si="11"/>
        <v/>
      </c>
      <c r="BZ214" s="51" t="s">
        <v>112</v>
      </c>
      <c r="CA214" s="44" t="s">
        <v>112</v>
      </c>
      <c r="CB214" s="44" t="str">
        <f t="shared" si="6"/>
        <v>維持LC</v>
      </c>
      <c r="CC214" s="53"/>
      <c r="CD214" s="52" t="s">
        <v>1933</v>
      </c>
      <c r="CE214" s="52" t="s">
        <v>133</v>
      </c>
      <c r="CF214" s="52" t="s">
        <v>225</v>
      </c>
      <c r="CG214" s="52" t="s">
        <v>227</v>
      </c>
      <c r="CJ214" s="53"/>
      <c r="CK214" s="53"/>
      <c r="CL214" s="53"/>
    </row>
    <row r="215">
      <c r="A215" s="42" t="s">
        <v>1934</v>
      </c>
      <c r="B215" s="43" t="s">
        <v>1935</v>
      </c>
      <c r="C215" s="44" t="s">
        <v>91</v>
      </c>
      <c r="D215" s="45"/>
      <c r="E215" s="44" t="s">
        <v>91</v>
      </c>
      <c r="F215" s="48">
        <v>3.5</v>
      </c>
      <c r="G215" s="42" t="s">
        <v>100</v>
      </c>
      <c r="H215" s="44"/>
      <c r="I215" s="61"/>
      <c r="J215" s="44"/>
      <c r="K215" s="44"/>
      <c r="L215" s="44"/>
      <c r="M215" s="44"/>
      <c r="N215" s="44"/>
      <c r="O215" s="44"/>
      <c r="P215" s="44"/>
      <c r="Q215" s="44"/>
      <c r="R215" s="42" t="s">
        <v>1936</v>
      </c>
      <c r="S215" s="48">
        <v>68.0</v>
      </c>
      <c r="T215" s="46">
        <v>60.0</v>
      </c>
      <c r="U215" s="46"/>
      <c r="V215" s="42" t="s">
        <v>1937</v>
      </c>
      <c r="W215" s="44"/>
      <c r="X215" s="42" t="s">
        <v>1938</v>
      </c>
      <c r="Y215" s="42">
        <v>106.0</v>
      </c>
      <c r="Z215" s="44"/>
      <c r="AA215" s="44"/>
      <c r="AB215" s="42" t="s">
        <v>340</v>
      </c>
      <c r="AC215" s="44"/>
      <c r="AD215" s="44"/>
      <c r="AE215" s="44"/>
      <c r="AF215" s="44"/>
      <c r="AG215" s="44"/>
      <c r="AH215" s="44"/>
      <c r="AI215" s="44"/>
      <c r="AJ215" s="44"/>
      <c r="AK215" s="44"/>
      <c r="AL215" s="44"/>
      <c r="AM215" s="44"/>
      <c r="AN215" s="44"/>
      <c r="AO215" s="44"/>
      <c r="AP215" s="44"/>
      <c r="AQ215" s="44"/>
      <c r="AR215" s="44"/>
      <c r="AS215" s="42" t="s">
        <v>1939</v>
      </c>
      <c r="AT215" s="42"/>
      <c r="AU215" s="42"/>
      <c r="AV215" s="42"/>
      <c r="AW215" s="44"/>
      <c r="AX215" s="44"/>
      <c r="AY215" s="44"/>
      <c r="AZ215" s="44"/>
      <c r="BA215" s="44"/>
      <c r="BB215" s="44"/>
      <c r="BC215" s="44"/>
      <c r="BD215" s="44"/>
      <c r="BE215" s="48">
        <v>2501.0</v>
      </c>
      <c r="BF215" s="44" t="s">
        <v>93</v>
      </c>
      <c r="BG215" s="42" t="s">
        <v>1940</v>
      </c>
      <c r="BH215" s="44"/>
      <c r="BI215" s="44"/>
      <c r="BJ215" s="44"/>
      <c r="BK215" s="44"/>
      <c r="BL215" s="49">
        <v>5.0</v>
      </c>
      <c r="BM215" s="44" t="s">
        <v>91</v>
      </c>
      <c r="BN215" s="44" t="s">
        <v>90</v>
      </c>
      <c r="BO215" s="44" t="s">
        <v>94</v>
      </c>
      <c r="BP215" s="44"/>
      <c r="BQ215" s="42" t="s">
        <v>1941</v>
      </c>
      <c r="BR215" s="42" t="s">
        <v>130</v>
      </c>
      <c r="BS215" s="42" t="s">
        <v>110</v>
      </c>
      <c r="BT215" s="50" t="s">
        <v>111</v>
      </c>
      <c r="BU215" s="50" t="s">
        <v>111</v>
      </c>
      <c r="BV215" s="50" t="s">
        <v>111</v>
      </c>
      <c r="BW215" s="50" t="s">
        <v>112</v>
      </c>
      <c r="BX215" s="50" t="s">
        <v>111</v>
      </c>
      <c r="BY215" s="42" t="str">
        <f t="shared" si="11"/>
        <v/>
      </c>
      <c r="BZ215" s="51" t="s">
        <v>112</v>
      </c>
      <c r="CA215" s="44" t="s">
        <v>112</v>
      </c>
      <c r="CB215" s="44" t="str">
        <f t="shared" si="6"/>
        <v>維持LC</v>
      </c>
      <c r="CC215" s="53"/>
      <c r="CD215" s="52" t="s">
        <v>1942</v>
      </c>
      <c r="CE215" s="53"/>
      <c r="CF215" s="53"/>
      <c r="CG215" s="53"/>
      <c r="CH215" s="53"/>
      <c r="CJ215" s="53"/>
      <c r="CK215" s="53"/>
      <c r="CL215" s="53"/>
    </row>
    <row r="216">
      <c r="A216" s="42" t="s">
        <v>1943</v>
      </c>
      <c r="B216" s="43" t="s">
        <v>1944</v>
      </c>
      <c r="C216" s="44" t="s">
        <v>90</v>
      </c>
      <c r="D216" s="45"/>
      <c r="E216" s="44" t="s">
        <v>121</v>
      </c>
      <c r="F216" s="48">
        <v>3.6</v>
      </c>
      <c r="G216" s="42" t="s">
        <v>100</v>
      </c>
      <c r="H216" s="44"/>
      <c r="I216" s="47" t="s">
        <v>122</v>
      </c>
      <c r="J216" s="42">
        <v>9.0</v>
      </c>
      <c r="K216" s="42" t="s">
        <v>100</v>
      </c>
      <c r="L216" s="42" t="s">
        <v>91</v>
      </c>
      <c r="M216" s="42" t="s">
        <v>91</v>
      </c>
      <c r="N216" s="44"/>
      <c r="O216" s="44"/>
      <c r="P216" s="44"/>
      <c r="Q216" s="44"/>
      <c r="R216" s="42" t="s">
        <v>1945</v>
      </c>
      <c r="S216" s="46">
        <v>1641.0</v>
      </c>
      <c r="T216" s="46">
        <v>21066.0</v>
      </c>
      <c r="U216" s="44">
        <v>34963.9999999937</v>
      </c>
      <c r="V216" s="42" t="s">
        <v>125</v>
      </c>
      <c r="W216" s="44"/>
      <c r="X216" s="44"/>
      <c r="Y216" s="44">
        <v>789.0</v>
      </c>
      <c r="Z216" s="44">
        <v>20490.0</v>
      </c>
      <c r="AA216" s="44"/>
      <c r="AB216" s="42" t="s">
        <v>104</v>
      </c>
      <c r="AC216" s="44"/>
      <c r="AD216" s="44"/>
      <c r="AE216" s="44"/>
      <c r="AF216" s="44"/>
      <c r="AG216" s="44"/>
      <c r="AH216" s="42"/>
      <c r="AI216" s="42"/>
      <c r="AJ216" s="42"/>
      <c r="AK216" s="44"/>
      <c r="AL216" s="44"/>
      <c r="AM216" s="42"/>
      <c r="AN216" s="44"/>
      <c r="AO216" s="44"/>
      <c r="AP216" s="44"/>
      <c r="AQ216" s="42" t="s">
        <v>91</v>
      </c>
      <c r="AR216" s="44"/>
      <c r="AS216" s="42" t="s">
        <v>1946</v>
      </c>
      <c r="AT216" s="42"/>
      <c r="AU216" s="42"/>
      <c r="AV216" s="42"/>
      <c r="AW216" s="44"/>
      <c r="AX216" s="44"/>
      <c r="AY216" s="44"/>
      <c r="AZ216" s="44"/>
      <c r="BA216" s="44"/>
      <c r="BB216" s="44"/>
      <c r="BC216" s="44"/>
      <c r="BD216" s="44"/>
      <c r="BE216" s="46">
        <v>10001.0</v>
      </c>
      <c r="BF216" s="44" t="s">
        <v>93</v>
      </c>
      <c r="BG216" s="42" t="s">
        <v>1947</v>
      </c>
      <c r="BH216" s="44"/>
      <c r="BI216" s="44"/>
      <c r="BJ216" s="44"/>
      <c r="BK216" s="44"/>
      <c r="BL216" s="49">
        <v>5.0</v>
      </c>
      <c r="BM216" s="44" t="s">
        <v>91</v>
      </c>
      <c r="BN216" s="44" t="s">
        <v>90</v>
      </c>
      <c r="BO216" s="44"/>
      <c r="BP216" s="44">
        <v>1.0</v>
      </c>
      <c r="BQ216" s="42" t="s">
        <v>1948</v>
      </c>
      <c r="BR216" s="42" t="s">
        <v>130</v>
      </c>
      <c r="BS216" s="42" t="s">
        <v>110</v>
      </c>
      <c r="BT216" s="50" t="s">
        <v>112</v>
      </c>
      <c r="BU216" s="50" t="s">
        <v>111</v>
      </c>
      <c r="BV216" s="50" t="s">
        <v>111</v>
      </c>
      <c r="BW216" s="50" t="s">
        <v>112</v>
      </c>
      <c r="BX216" s="50" t="s">
        <v>111</v>
      </c>
      <c r="BY216" s="42">
        <f t="shared" si="11"/>
        <v>1</v>
      </c>
      <c r="BZ216" s="51" t="s">
        <v>112</v>
      </c>
      <c r="CA216" s="44" t="s">
        <v>112</v>
      </c>
      <c r="CB216" s="44" t="str">
        <f t="shared" si="6"/>
        <v>維持LC</v>
      </c>
      <c r="CC216" s="53"/>
      <c r="CD216" s="52" t="s">
        <v>1949</v>
      </c>
      <c r="CE216" s="52" t="s">
        <v>133</v>
      </c>
      <c r="CF216" s="52" t="s">
        <v>387</v>
      </c>
      <c r="CG216" s="52" t="s">
        <v>143</v>
      </c>
      <c r="CH216" s="52" t="s">
        <v>134</v>
      </c>
      <c r="CJ216" s="53"/>
      <c r="CK216" s="53"/>
      <c r="CL216" s="53"/>
    </row>
    <row r="217">
      <c r="A217" s="42" t="s">
        <v>1950</v>
      </c>
      <c r="B217" s="43" t="s">
        <v>1951</v>
      </c>
      <c r="C217" s="44" t="s">
        <v>90</v>
      </c>
      <c r="D217" s="45"/>
      <c r="E217" s="44" t="s">
        <v>121</v>
      </c>
      <c r="F217" s="48">
        <v>3.6</v>
      </c>
      <c r="G217" s="42" t="s">
        <v>100</v>
      </c>
      <c r="H217" s="44"/>
      <c r="I217" s="47" t="s">
        <v>122</v>
      </c>
      <c r="J217" s="42">
        <v>9.0</v>
      </c>
      <c r="K217" s="42" t="s">
        <v>100</v>
      </c>
      <c r="L217" s="42" t="s">
        <v>91</v>
      </c>
      <c r="M217" s="42" t="s">
        <v>91</v>
      </c>
      <c r="N217" s="44"/>
      <c r="O217" s="44"/>
      <c r="P217" s="44"/>
      <c r="Q217" s="44"/>
      <c r="R217" s="42" t="s">
        <v>1952</v>
      </c>
      <c r="S217" s="48">
        <v>597.0</v>
      </c>
      <c r="T217" s="46">
        <v>20856.0</v>
      </c>
      <c r="U217" s="46"/>
      <c r="V217" s="42" t="s">
        <v>199</v>
      </c>
      <c r="W217" s="44"/>
      <c r="X217" s="44"/>
      <c r="Y217" s="44">
        <v>346.0</v>
      </c>
      <c r="Z217" s="44">
        <v>20315.0</v>
      </c>
      <c r="AA217" s="44"/>
      <c r="AB217" s="42" t="s">
        <v>104</v>
      </c>
      <c r="AC217" s="44"/>
      <c r="AD217" s="44"/>
      <c r="AE217" s="44"/>
      <c r="AF217" s="44"/>
      <c r="AG217" s="44"/>
      <c r="AH217" s="42"/>
      <c r="AI217" s="42"/>
      <c r="AJ217" s="42"/>
      <c r="AK217" s="44"/>
      <c r="AL217" s="44"/>
      <c r="AM217" s="42"/>
      <c r="AN217" s="44"/>
      <c r="AO217" s="44"/>
      <c r="AP217" s="44"/>
      <c r="AQ217" s="44" t="s">
        <v>91</v>
      </c>
      <c r="AR217" s="44"/>
      <c r="AS217" s="42" t="s">
        <v>1953</v>
      </c>
      <c r="AT217" s="42"/>
      <c r="AU217" s="42"/>
      <c r="AV217" s="42"/>
      <c r="AW217" s="44"/>
      <c r="AX217" s="44"/>
      <c r="AY217" s="44"/>
      <c r="AZ217" s="44"/>
      <c r="BA217" s="44"/>
      <c r="BB217" s="44"/>
      <c r="BC217" s="44"/>
      <c r="BD217" s="44"/>
      <c r="BE217" s="46">
        <v>2501.0</v>
      </c>
      <c r="BF217" s="44" t="s">
        <v>93</v>
      </c>
      <c r="BG217" s="42" t="s">
        <v>1954</v>
      </c>
      <c r="BH217" s="44"/>
      <c r="BI217" s="44"/>
      <c r="BJ217" s="44"/>
      <c r="BK217" s="44"/>
      <c r="BL217" s="49">
        <v>5.0</v>
      </c>
      <c r="BM217" s="44" t="s">
        <v>91</v>
      </c>
      <c r="BN217" s="44" t="s">
        <v>90</v>
      </c>
      <c r="BO217" s="44"/>
      <c r="BP217" s="44">
        <v>1.0</v>
      </c>
      <c r="BQ217" s="42" t="s">
        <v>1948</v>
      </c>
      <c r="BR217" s="42" t="s">
        <v>130</v>
      </c>
      <c r="BS217" s="42" t="s">
        <v>110</v>
      </c>
      <c r="BT217" s="50" t="s">
        <v>112</v>
      </c>
      <c r="BU217" s="50" t="s">
        <v>111</v>
      </c>
      <c r="BV217" s="50" t="s">
        <v>112</v>
      </c>
      <c r="BW217" s="50" t="s">
        <v>112</v>
      </c>
      <c r="BX217" s="50" t="s">
        <v>111</v>
      </c>
      <c r="BY217" s="42">
        <f t="shared" si="11"/>
        <v>1</v>
      </c>
      <c r="BZ217" s="51" t="s">
        <v>112</v>
      </c>
      <c r="CA217" s="44" t="s">
        <v>112</v>
      </c>
      <c r="CB217" s="44" t="str">
        <f t="shared" si="6"/>
        <v>維持LC</v>
      </c>
      <c r="CC217" s="53"/>
      <c r="CD217" s="52" t="s">
        <v>1955</v>
      </c>
      <c r="CE217" s="52" t="s">
        <v>387</v>
      </c>
      <c r="CF217" s="52" t="s">
        <v>143</v>
      </c>
      <c r="CG217" s="52" t="s">
        <v>134</v>
      </c>
      <c r="CI217" s="53"/>
      <c r="CJ217" s="53"/>
      <c r="CK217" s="53"/>
      <c r="CL217" s="53"/>
    </row>
    <row r="218">
      <c r="A218" s="42" t="s">
        <v>1956</v>
      </c>
      <c r="B218" s="43" t="s">
        <v>1957</v>
      </c>
      <c r="C218" s="44" t="s">
        <v>90</v>
      </c>
      <c r="D218" s="45"/>
      <c r="E218" s="44" t="s">
        <v>121</v>
      </c>
      <c r="F218" s="48">
        <v>3.6</v>
      </c>
      <c r="G218" s="42" t="s">
        <v>100</v>
      </c>
      <c r="H218" s="44"/>
      <c r="I218" s="61"/>
      <c r="J218" s="44"/>
      <c r="K218" s="44"/>
      <c r="L218" s="44"/>
      <c r="M218" s="44"/>
      <c r="N218" s="44"/>
      <c r="O218" s="44" t="s">
        <v>90</v>
      </c>
      <c r="P218" s="44"/>
      <c r="Q218" s="44"/>
      <c r="R218" s="42" t="s">
        <v>1958</v>
      </c>
      <c r="S218" s="48">
        <v>15.0</v>
      </c>
      <c r="T218" s="46"/>
      <c r="U218" s="46"/>
      <c r="V218" s="42" t="s">
        <v>340</v>
      </c>
      <c r="W218" s="44"/>
      <c r="X218" s="44"/>
      <c r="Y218" s="44">
        <v>12.0</v>
      </c>
      <c r="Z218" s="44"/>
      <c r="AA218" s="44"/>
      <c r="AB218" s="42" t="s">
        <v>340</v>
      </c>
      <c r="AC218" s="44"/>
      <c r="AD218" s="44"/>
      <c r="AE218" s="44"/>
      <c r="AF218" s="44"/>
      <c r="AG218" s="44"/>
      <c r="AH218" s="44"/>
      <c r="AI218" s="44"/>
      <c r="AJ218" s="44"/>
      <c r="AK218" s="44"/>
      <c r="AL218" s="44"/>
      <c r="AM218" s="44"/>
      <c r="AN218" s="44"/>
      <c r="AO218" s="44"/>
      <c r="AP218" s="44"/>
      <c r="AQ218" s="44" t="s">
        <v>90</v>
      </c>
      <c r="AR218" s="42" t="s">
        <v>90</v>
      </c>
      <c r="AS218" s="42" t="s">
        <v>1959</v>
      </c>
      <c r="AT218" s="42"/>
      <c r="AU218" s="42"/>
      <c r="AV218" s="42"/>
      <c r="AW218" s="44"/>
      <c r="AX218" s="44"/>
      <c r="AY218" s="44"/>
      <c r="AZ218" s="44"/>
      <c r="BA218" s="44"/>
      <c r="BB218" s="44"/>
      <c r="BC218" s="44"/>
      <c r="BD218" s="44"/>
      <c r="BE218" s="46">
        <v>50.0</v>
      </c>
      <c r="BF218" s="44" t="s">
        <v>93</v>
      </c>
      <c r="BG218" s="42" t="s">
        <v>1960</v>
      </c>
      <c r="BH218" s="44"/>
      <c r="BI218" s="44"/>
      <c r="BJ218" s="44"/>
      <c r="BK218" s="44"/>
      <c r="BL218" s="49">
        <v>3.0</v>
      </c>
      <c r="BM218" s="44" t="s">
        <v>91</v>
      </c>
      <c r="BN218" s="44" t="s">
        <v>91</v>
      </c>
      <c r="BO218" s="44"/>
      <c r="BP218" s="44">
        <v>1.0</v>
      </c>
      <c r="BQ218" s="42" t="s">
        <v>1961</v>
      </c>
      <c r="BR218" s="42" t="s">
        <v>130</v>
      </c>
      <c r="BS218" s="42" t="s">
        <v>110</v>
      </c>
      <c r="BT218" s="50" t="s">
        <v>111</v>
      </c>
      <c r="BU218" s="50" t="s">
        <v>111</v>
      </c>
      <c r="BV218" s="50" t="s">
        <v>111</v>
      </c>
      <c r="BW218" s="50" t="s">
        <v>154</v>
      </c>
      <c r="BX218" s="50" t="s">
        <v>111</v>
      </c>
      <c r="BY218" s="42">
        <f t="shared" si="11"/>
        <v>1</v>
      </c>
      <c r="BZ218" s="51" t="s">
        <v>114</v>
      </c>
      <c r="CA218" s="44" t="s">
        <v>114</v>
      </c>
      <c r="CB218" s="44" t="str">
        <f t="shared" si="6"/>
        <v>維持VU</v>
      </c>
      <c r="CC218" s="52" t="s">
        <v>155</v>
      </c>
      <c r="CD218" s="52" t="s">
        <v>1962</v>
      </c>
      <c r="CE218" s="52" t="s">
        <v>118</v>
      </c>
      <c r="CG218" s="53"/>
      <c r="CH218" s="53"/>
      <c r="CI218" s="53"/>
      <c r="CJ218" s="53"/>
      <c r="CK218" s="53"/>
      <c r="CL218" s="53"/>
    </row>
    <row r="219">
      <c r="A219" s="42" t="s">
        <v>1963</v>
      </c>
      <c r="B219" s="43" t="s">
        <v>1964</v>
      </c>
      <c r="C219" s="44" t="s">
        <v>90</v>
      </c>
      <c r="D219" s="45"/>
      <c r="E219" s="44" t="s">
        <v>121</v>
      </c>
      <c r="F219" s="48">
        <v>3.6</v>
      </c>
      <c r="G219" s="42" t="s">
        <v>100</v>
      </c>
      <c r="H219" s="44"/>
      <c r="I219" s="47" t="s">
        <v>122</v>
      </c>
      <c r="J219" s="42">
        <v>9.0</v>
      </c>
      <c r="K219" s="42" t="s">
        <v>100</v>
      </c>
      <c r="L219" s="42" t="s">
        <v>91</v>
      </c>
      <c r="M219" s="42" t="s">
        <v>91</v>
      </c>
      <c r="N219" s="44"/>
      <c r="O219" s="44"/>
      <c r="P219" s="44"/>
      <c r="Q219" s="44"/>
      <c r="R219" s="42" t="s">
        <v>1965</v>
      </c>
      <c r="S219" s="46">
        <v>2263.0</v>
      </c>
      <c r="T219" s="46">
        <v>21241.0</v>
      </c>
      <c r="U219" s="44">
        <v>32348.9999999918</v>
      </c>
      <c r="V219" s="42" t="s">
        <v>125</v>
      </c>
      <c r="W219" s="44"/>
      <c r="X219" s="44"/>
      <c r="Y219" s="44">
        <v>1477.0</v>
      </c>
      <c r="Z219" s="44">
        <v>20946.0</v>
      </c>
      <c r="AA219" s="44"/>
      <c r="AB219" s="42" t="s">
        <v>104</v>
      </c>
      <c r="AC219" s="44"/>
      <c r="AD219" s="44"/>
      <c r="AE219" s="44"/>
      <c r="AF219" s="44"/>
      <c r="AG219" s="44"/>
      <c r="AH219" s="42"/>
      <c r="AI219" s="42"/>
      <c r="AJ219" s="42"/>
      <c r="AK219" s="44"/>
      <c r="AL219" s="44"/>
      <c r="AM219" s="42"/>
      <c r="AN219" s="44"/>
      <c r="AO219" s="44"/>
      <c r="AP219" s="44"/>
      <c r="AQ219" s="44" t="s">
        <v>91</v>
      </c>
      <c r="AR219" s="44"/>
      <c r="AS219" s="42" t="s">
        <v>1966</v>
      </c>
      <c r="AT219" s="42"/>
      <c r="AU219" s="42"/>
      <c r="AV219" s="42"/>
      <c r="AW219" s="44"/>
      <c r="AX219" s="44"/>
      <c r="AY219" s="44"/>
      <c r="AZ219" s="44"/>
      <c r="BA219" s="44"/>
      <c r="BB219" s="44"/>
      <c r="BC219" s="44"/>
      <c r="BD219" s="44"/>
      <c r="BE219" s="46">
        <v>10001.0</v>
      </c>
      <c r="BF219" s="44" t="s">
        <v>93</v>
      </c>
      <c r="BG219" s="44" t="s">
        <v>1967</v>
      </c>
      <c r="BH219" s="44"/>
      <c r="BI219" s="44"/>
      <c r="BJ219" s="44"/>
      <c r="BK219" s="44"/>
      <c r="BL219" s="49">
        <v>5.0</v>
      </c>
      <c r="BM219" s="44" t="s">
        <v>91</v>
      </c>
      <c r="BN219" s="44" t="s">
        <v>90</v>
      </c>
      <c r="BO219" s="44"/>
      <c r="BP219" s="44">
        <v>1.0</v>
      </c>
      <c r="BQ219" s="42" t="s">
        <v>1968</v>
      </c>
      <c r="BR219" s="42" t="s">
        <v>130</v>
      </c>
      <c r="BS219" s="42" t="s">
        <v>110</v>
      </c>
      <c r="BT219" s="50" t="s">
        <v>112</v>
      </c>
      <c r="BU219" s="50" t="s">
        <v>112</v>
      </c>
      <c r="BV219" s="50" t="s">
        <v>112</v>
      </c>
      <c r="BW219" s="50" t="s">
        <v>112</v>
      </c>
      <c r="BX219" s="50" t="s">
        <v>111</v>
      </c>
      <c r="BY219" s="42">
        <f t="shared" si="11"/>
        <v>1</v>
      </c>
      <c r="BZ219" s="51" t="s">
        <v>112</v>
      </c>
      <c r="CA219" s="44" t="s">
        <v>112</v>
      </c>
      <c r="CB219" s="44" t="str">
        <f t="shared" si="6"/>
        <v>維持LC</v>
      </c>
      <c r="CC219" s="53"/>
      <c r="CD219" s="52" t="s">
        <v>1969</v>
      </c>
      <c r="CE219" s="52" t="s">
        <v>133</v>
      </c>
      <c r="CF219" s="52" t="s">
        <v>387</v>
      </c>
      <c r="CG219" s="52" t="s">
        <v>143</v>
      </c>
      <c r="CH219" s="52" t="s">
        <v>134</v>
      </c>
      <c r="CJ219" s="53"/>
      <c r="CK219" s="53"/>
      <c r="CL219" s="53"/>
    </row>
    <row r="220">
      <c r="A220" s="42" t="s">
        <v>1970</v>
      </c>
      <c r="B220" s="43" t="s">
        <v>1971</v>
      </c>
      <c r="C220" s="44" t="s">
        <v>90</v>
      </c>
      <c r="D220" s="45"/>
      <c r="E220" s="44" t="s">
        <v>121</v>
      </c>
      <c r="F220" s="48">
        <v>3.6</v>
      </c>
      <c r="G220" s="42" t="s">
        <v>100</v>
      </c>
      <c r="H220" s="44"/>
      <c r="I220" s="61"/>
      <c r="J220" s="44"/>
      <c r="K220" s="44"/>
      <c r="L220" s="44"/>
      <c r="M220" s="44"/>
      <c r="N220" s="44"/>
      <c r="O220" s="44"/>
      <c r="P220" s="44"/>
      <c r="Q220" s="44"/>
      <c r="R220" s="42" t="s">
        <v>1600</v>
      </c>
      <c r="S220" s="48">
        <v>289.0</v>
      </c>
      <c r="T220" s="46">
        <v>18382.0</v>
      </c>
      <c r="U220" s="46"/>
      <c r="V220" s="42" t="s">
        <v>199</v>
      </c>
      <c r="W220" s="44"/>
      <c r="X220" s="44"/>
      <c r="Y220" s="44">
        <v>108.0</v>
      </c>
      <c r="Z220" s="44">
        <v>11571.0</v>
      </c>
      <c r="AA220" s="44"/>
      <c r="AB220" s="42" t="s">
        <v>104</v>
      </c>
      <c r="AC220" s="44"/>
      <c r="AD220" s="44"/>
      <c r="AE220" s="44"/>
      <c r="AF220" s="44"/>
      <c r="AG220" s="44"/>
      <c r="AH220" s="42"/>
      <c r="AI220" s="42"/>
      <c r="AJ220" s="42"/>
      <c r="AK220" s="44"/>
      <c r="AL220" s="44"/>
      <c r="AM220" s="42"/>
      <c r="AN220" s="44"/>
      <c r="AO220" s="44"/>
      <c r="AP220" s="44"/>
      <c r="AQ220" s="44" t="s">
        <v>91</v>
      </c>
      <c r="AR220" s="44"/>
      <c r="AS220" s="42" t="s">
        <v>1972</v>
      </c>
      <c r="AT220" s="42"/>
      <c r="AU220" s="42"/>
      <c r="AV220" s="42"/>
      <c r="AW220" s="44"/>
      <c r="AX220" s="44"/>
      <c r="AY220" s="44"/>
      <c r="AZ220" s="44"/>
      <c r="BA220" s="44"/>
      <c r="BB220" s="44"/>
      <c r="BC220" s="44"/>
      <c r="BD220" s="44"/>
      <c r="BE220" s="46">
        <v>1000.0</v>
      </c>
      <c r="BF220" s="44" t="s">
        <v>93</v>
      </c>
      <c r="BG220" s="42" t="s">
        <v>1973</v>
      </c>
      <c r="BH220" s="44"/>
      <c r="BI220" s="44"/>
      <c r="BJ220" s="44"/>
      <c r="BK220" s="44"/>
      <c r="BL220" s="49">
        <v>5.0</v>
      </c>
      <c r="BM220" s="44" t="s">
        <v>91</v>
      </c>
      <c r="BN220" s="44" t="s">
        <v>90</v>
      </c>
      <c r="BO220" s="44"/>
      <c r="BP220" s="44">
        <v>1.0</v>
      </c>
      <c r="BQ220" s="42" t="s">
        <v>1948</v>
      </c>
      <c r="BR220" s="42" t="s">
        <v>130</v>
      </c>
      <c r="BS220" s="42" t="s">
        <v>110</v>
      </c>
      <c r="BT220" s="50" t="s">
        <v>111</v>
      </c>
      <c r="BU220" s="50" t="s">
        <v>111</v>
      </c>
      <c r="BV220" s="50" t="s">
        <v>112</v>
      </c>
      <c r="BW220" s="50" t="s">
        <v>385</v>
      </c>
      <c r="BX220" s="50" t="s">
        <v>111</v>
      </c>
      <c r="BY220" s="42">
        <f t="shared" si="11"/>
        <v>1</v>
      </c>
      <c r="BZ220" s="51" t="s">
        <v>112</v>
      </c>
      <c r="CA220" s="44" t="s">
        <v>112</v>
      </c>
      <c r="CB220" s="44" t="str">
        <f t="shared" si="6"/>
        <v>維持LC</v>
      </c>
      <c r="CC220" s="53"/>
      <c r="CD220" s="52" t="s">
        <v>1974</v>
      </c>
      <c r="CE220" s="53"/>
      <c r="CF220" s="53"/>
      <c r="CG220" s="53"/>
      <c r="CH220" s="53"/>
      <c r="CI220" s="53"/>
      <c r="CJ220" s="53"/>
      <c r="CK220" s="53"/>
      <c r="CL220" s="53"/>
    </row>
    <row r="221">
      <c r="A221" s="42" t="s">
        <v>1975</v>
      </c>
      <c r="B221" s="43" t="s">
        <v>1976</v>
      </c>
      <c r="C221" s="42" t="s">
        <v>90</v>
      </c>
      <c r="D221" s="45"/>
      <c r="E221" s="44" t="s">
        <v>91</v>
      </c>
      <c r="F221" s="48">
        <v>3.6</v>
      </c>
      <c r="G221" s="42" t="s">
        <v>100</v>
      </c>
      <c r="H221" s="44"/>
      <c r="I221" s="47" t="s">
        <v>122</v>
      </c>
      <c r="J221" s="42">
        <v>11.0</v>
      </c>
      <c r="K221" s="44" t="s">
        <v>100</v>
      </c>
      <c r="L221" s="44" t="s">
        <v>91</v>
      </c>
      <c r="M221" s="44" t="s">
        <v>91</v>
      </c>
      <c r="N221" s="44"/>
      <c r="O221" s="44" t="s">
        <v>1977</v>
      </c>
      <c r="P221" s="44"/>
      <c r="Q221" s="44"/>
      <c r="R221" s="42" t="s">
        <v>1978</v>
      </c>
      <c r="S221" s="48">
        <v>2695.0</v>
      </c>
      <c r="T221" s="46">
        <v>18332.0</v>
      </c>
      <c r="U221" s="44">
        <v>15136.9999999954</v>
      </c>
      <c r="V221" s="42" t="s">
        <v>125</v>
      </c>
      <c r="W221" s="44"/>
      <c r="X221" s="44"/>
      <c r="Y221" s="44">
        <v>1245.0</v>
      </c>
      <c r="Z221" s="44">
        <v>15387.0</v>
      </c>
      <c r="AA221" s="44"/>
      <c r="AB221" s="42" t="s">
        <v>104</v>
      </c>
      <c r="AC221" s="44"/>
      <c r="AD221" s="44"/>
      <c r="AE221" s="44"/>
      <c r="AF221" s="44"/>
      <c r="AG221" s="44"/>
      <c r="AH221" s="42"/>
      <c r="AI221" s="42"/>
      <c r="AJ221" s="42"/>
      <c r="AK221" s="44"/>
      <c r="AL221" s="44"/>
      <c r="AM221" s="42"/>
      <c r="AN221" s="44"/>
      <c r="AO221" s="44"/>
      <c r="AP221" s="44"/>
      <c r="AQ221" s="42" t="s">
        <v>91</v>
      </c>
      <c r="AR221" s="44"/>
      <c r="AS221" s="42" t="s">
        <v>1979</v>
      </c>
      <c r="AT221" s="42"/>
      <c r="AU221" s="42"/>
      <c r="AV221" s="42"/>
      <c r="AW221" s="44"/>
      <c r="AX221" s="44"/>
      <c r="AY221" s="44"/>
      <c r="AZ221" s="44"/>
      <c r="BA221" s="44"/>
      <c r="BB221" s="44"/>
      <c r="BC221" s="44"/>
      <c r="BD221" s="44"/>
      <c r="BE221" s="42">
        <v>20001.0</v>
      </c>
      <c r="BF221" s="44" t="s">
        <v>93</v>
      </c>
      <c r="BG221" s="42" t="s">
        <v>1980</v>
      </c>
      <c r="BH221" s="44"/>
      <c r="BI221" s="44"/>
      <c r="BJ221" s="44"/>
      <c r="BK221" s="44"/>
      <c r="BL221" s="49">
        <v>5.0</v>
      </c>
      <c r="BM221" s="44" t="s">
        <v>90</v>
      </c>
      <c r="BN221" s="44" t="s">
        <v>91</v>
      </c>
      <c r="BO221" s="44"/>
      <c r="BP221" s="44"/>
      <c r="BQ221" s="42" t="s">
        <v>1981</v>
      </c>
      <c r="BR221" s="42" t="s">
        <v>130</v>
      </c>
      <c r="BS221" s="42" t="s">
        <v>110</v>
      </c>
      <c r="BT221" s="50" t="s">
        <v>112</v>
      </c>
      <c r="BU221" s="50" t="s">
        <v>112</v>
      </c>
      <c r="BV221" s="50" t="s">
        <v>112</v>
      </c>
      <c r="BW221" s="50" t="s">
        <v>112</v>
      </c>
      <c r="BX221" s="50" t="s">
        <v>111</v>
      </c>
      <c r="BY221" s="42" t="str">
        <f t="shared" si="11"/>
        <v/>
      </c>
      <c r="BZ221" s="51" t="s">
        <v>112</v>
      </c>
      <c r="CA221" s="44" t="s">
        <v>112</v>
      </c>
      <c r="CB221" s="44" t="str">
        <f t="shared" si="6"/>
        <v>維持LC</v>
      </c>
      <c r="CC221" s="53"/>
      <c r="CD221" s="52" t="s">
        <v>1982</v>
      </c>
      <c r="CE221" s="52" t="s">
        <v>133</v>
      </c>
      <c r="CF221" s="52" t="s">
        <v>225</v>
      </c>
      <c r="CG221" s="52" t="s">
        <v>1553</v>
      </c>
      <c r="CH221" s="52" t="s">
        <v>227</v>
      </c>
      <c r="CI221" s="53"/>
      <c r="CJ221" s="53"/>
      <c r="CK221" s="53"/>
      <c r="CL221" s="53"/>
    </row>
    <row r="222">
      <c r="A222" s="42" t="s">
        <v>1983</v>
      </c>
      <c r="B222" s="43" t="s">
        <v>1984</v>
      </c>
      <c r="C222" s="44" t="s">
        <v>90</v>
      </c>
      <c r="D222" s="45"/>
      <c r="E222" s="44" t="s">
        <v>121</v>
      </c>
      <c r="F222" s="48">
        <v>3.7</v>
      </c>
      <c r="G222" s="42" t="s">
        <v>100</v>
      </c>
      <c r="H222" s="44"/>
      <c r="I222" s="61"/>
      <c r="J222" s="44"/>
      <c r="K222" s="44"/>
      <c r="L222" s="44"/>
      <c r="M222" s="44"/>
      <c r="N222" s="44"/>
      <c r="O222" s="44"/>
      <c r="P222" s="44"/>
      <c r="Q222" s="44"/>
      <c r="R222" s="42" t="s">
        <v>1600</v>
      </c>
      <c r="S222" s="48">
        <v>353.0</v>
      </c>
      <c r="T222" s="46">
        <v>20510.0</v>
      </c>
      <c r="U222" s="46"/>
      <c r="V222" s="42" t="s">
        <v>199</v>
      </c>
      <c r="W222" s="44"/>
      <c r="X222" s="44"/>
      <c r="Y222" s="44">
        <v>135.0</v>
      </c>
      <c r="Z222" s="44">
        <v>19186.0</v>
      </c>
      <c r="AA222" s="44"/>
      <c r="AB222" s="42" t="s">
        <v>104</v>
      </c>
      <c r="AC222" s="44"/>
      <c r="AD222" s="44"/>
      <c r="AE222" s="44"/>
      <c r="AF222" s="44"/>
      <c r="AG222" s="44"/>
      <c r="AH222" s="42"/>
      <c r="AI222" s="42"/>
      <c r="AJ222" s="42"/>
      <c r="AK222" s="44"/>
      <c r="AL222" s="44"/>
      <c r="AM222" s="42"/>
      <c r="AN222" s="44"/>
      <c r="AO222" s="44"/>
      <c r="AP222" s="44"/>
      <c r="AQ222" s="44" t="s">
        <v>91</v>
      </c>
      <c r="AR222" s="44"/>
      <c r="AS222" s="42" t="s">
        <v>1985</v>
      </c>
      <c r="AT222" s="42"/>
      <c r="AU222" s="42"/>
      <c r="AV222" s="42"/>
      <c r="AW222" s="44"/>
      <c r="AX222" s="44"/>
      <c r="AY222" s="44"/>
      <c r="AZ222" s="44"/>
      <c r="BA222" s="44"/>
      <c r="BB222" s="44"/>
      <c r="BC222" s="44"/>
      <c r="BD222" s="44"/>
      <c r="BE222" s="46">
        <v>1000.0</v>
      </c>
      <c r="BF222" s="44" t="s">
        <v>93</v>
      </c>
      <c r="BG222" s="42" t="s">
        <v>1986</v>
      </c>
      <c r="BH222" s="44"/>
      <c r="BI222" s="44"/>
      <c r="BJ222" s="44"/>
      <c r="BK222" s="44"/>
      <c r="BL222" s="49">
        <v>5.0</v>
      </c>
      <c r="BM222" s="44" t="s">
        <v>91</v>
      </c>
      <c r="BN222" s="44" t="s">
        <v>90</v>
      </c>
      <c r="BO222" s="44"/>
      <c r="BP222" s="44">
        <v>1.0</v>
      </c>
      <c r="BQ222" s="42" t="s">
        <v>1948</v>
      </c>
      <c r="BR222" s="42" t="s">
        <v>130</v>
      </c>
      <c r="BS222" s="42" t="s">
        <v>110</v>
      </c>
      <c r="BT222" s="50" t="s">
        <v>111</v>
      </c>
      <c r="BU222" s="50" t="s">
        <v>111</v>
      </c>
      <c r="BV222" s="50" t="s">
        <v>112</v>
      </c>
      <c r="BW222" s="50" t="s">
        <v>385</v>
      </c>
      <c r="BX222" s="50" t="s">
        <v>111</v>
      </c>
      <c r="BY222" s="42">
        <f t="shared" si="11"/>
        <v>1</v>
      </c>
      <c r="BZ222" s="51" t="s">
        <v>112</v>
      </c>
      <c r="CA222" s="44" t="s">
        <v>112</v>
      </c>
      <c r="CB222" s="44" t="str">
        <f t="shared" si="6"/>
        <v>維持LC</v>
      </c>
      <c r="CC222" s="53"/>
      <c r="CD222" s="52" t="s">
        <v>1987</v>
      </c>
      <c r="CE222" s="53"/>
      <c r="CF222" s="53"/>
      <c r="CG222" s="53"/>
      <c r="CH222" s="53"/>
      <c r="CI222" s="53"/>
      <c r="CJ222" s="53"/>
      <c r="CK222" s="53"/>
      <c r="CL222" s="53"/>
    </row>
    <row r="223">
      <c r="A223" s="42" t="s">
        <v>1988</v>
      </c>
      <c r="B223" s="43" t="s">
        <v>1989</v>
      </c>
      <c r="C223" s="44" t="s">
        <v>90</v>
      </c>
      <c r="D223" s="45"/>
      <c r="E223" s="44" t="s">
        <v>121</v>
      </c>
      <c r="F223" s="48">
        <v>3.7</v>
      </c>
      <c r="G223" s="42" t="s">
        <v>100</v>
      </c>
      <c r="H223" s="44"/>
      <c r="I223" s="47" t="s">
        <v>122</v>
      </c>
      <c r="J223" s="42">
        <v>9.0</v>
      </c>
      <c r="K223" s="42" t="s">
        <v>100</v>
      </c>
      <c r="L223" s="42" t="s">
        <v>91</v>
      </c>
      <c r="M223" s="42" t="s">
        <v>91</v>
      </c>
      <c r="N223" s="44"/>
      <c r="O223" s="44"/>
      <c r="P223" s="44"/>
      <c r="Q223" s="44"/>
      <c r="R223" s="42" t="s">
        <v>1990</v>
      </c>
      <c r="S223" s="46">
        <v>1804.0</v>
      </c>
      <c r="T223" s="46">
        <v>21309.0</v>
      </c>
      <c r="U223" s="44">
        <v>29939.9999999998</v>
      </c>
      <c r="V223" s="42" t="s">
        <v>125</v>
      </c>
      <c r="W223" s="44"/>
      <c r="X223" s="44"/>
      <c r="Y223" s="44">
        <v>1167.0</v>
      </c>
      <c r="Z223" s="44">
        <v>21014.0</v>
      </c>
      <c r="AA223" s="44"/>
      <c r="AB223" s="42" t="s">
        <v>104</v>
      </c>
      <c r="AC223" s="44"/>
      <c r="AD223" s="44"/>
      <c r="AE223" s="44"/>
      <c r="AF223" s="44"/>
      <c r="AG223" s="44"/>
      <c r="AH223" s="42"/>
      <c r="AI223" s="42"/>
      <c r="AJ223" s="42"/>
      <c r="AK223" s="44"/>
      <c r="AL223" s="44"/>
      <c r="AM223" s="42"/>
      <c r="AN223" s="44"/>
      <c r="AO223" s="44"/>
      <c r="AP223" s="44"/>
      <c r="AQ223" s="44" t="s">
        <v>91</v>
      </c>
      <c r="AR223" s="44"/>
      <c r="AS223" s="42" t="s">
        <v>1991</v>
      </c>
      <c r="AT223" s="42"/>
      <c r="AU223" s="42"/>
      <c r="AV223" s="42"/>
      <c r="AW223" s="44"/>
      <c r="AX223" s="44"/>
      <c r="AY223" s="44"/>
      <c r="AZ223" s="44"/>
      <c r="BA223" s="44"/>
      <c r="BB223" s="44"/>
      <c r="BC223" s="44"/>
      <c r="BD223" s="44"/>
      <c r="BE223" s="46">
        <v>10001.0</v>
      </c>
      <c r="BF223" s="44" t="s">
        <v>93</v>
      </c>
      <c r="BG223" s="42" t="s">
        <v>1992</v>
      </c>
      <c r="BH223" s="44"/>
      <c r="BI223" s="44"/>
      <c r="BJ223" s="44"/>
      <c r="BK223" s="44"/>
      <c r="BL223" s="49">
        <v>5.0</v>
      </c>
      <c r="BM223" s="44" t="s">
        <v>91</v>
      </c>
      <c r="BN223" s="44" t="s">
        <v>91</v>
      </c>
      <c r="BO223" s="44"/>
      <c r="BP223" s="44">
        <v>1.0</v>
      </c>
      <c r="BQ223" s="42" t="s">
        <v>1993</v>
      </c>
      <c r="BR223" s="42" t="s">
        <v>130</v>
      </c>
      <c r="BS223" s="42" t="s">
        <v>110</v>
      </c>
      <c r="BT223" s="50" t="s">
        <v>112</v>
      </c>
      <c r="BU223" s="50" t="s">
        <v>112</v>
      </c>
      <c r="BV223" s="50" t="s">
        <v>112</v>
      </c>
      <c r="BW223" s="50" t="s">
        <v>112</v>
      </c>
      <c r="BX223" s="50" t="s">
        <v>111</v>
      </c>
      <c r="BY223" s="42">
        <f t="shared" si="11"/>
        <v>1</v>
      </c>
      <c r="BZ223" s="51" t="s">
        <v>112</v>
      </c>
      <c r="CA223" s="44" t="s">
        <v>112</v>
      </c>
      <c r="CB223" s="44" t="str">
        <f t="shared" si="6"/>
        <v>維持LC</v>
      </c>
      <c r="CC223" s="53"/>
      <c r="CD223" s="52" t="s">
        <v>1994</v>
      </c>
      <c r="CE223" s="52" t="s">
        <v>133</v>
      </c>
      <c r="CF223" s="52" t="s">
        <v>134</v>
      </c>
      <c r="CG223" s="52" t="s">
        <v>143</v>
      </c>
      <c r="CH223" s="53"/>
      <c r="CI223" s="53"/>
      <c r="CJ223" s="53"/>
      <c r="CK223" s="53"/>
      <c r="CL223" s="53"/>
    </row>
    <row r="224">
      <c r="A224" s="42" t="s">
        <v>1995</v>
      </c>
      <c r="B224" s="43" t="s">
        <v>1996</v>
      </c>
      <c r="C224" s="44" t="s">
        <v>91</v>
      </c>
      <c r="D224" s="45"/>
      <c r="E224" s="44" t="s">
        <v>91</v>
      </c>
      <c r="F224" s="48">
        <v>3.7</v>
      </c>
      <c r="G224" s="42" t="s">
        <v>100</v>
      </c>
      <c r="H224" s="44"/>
      <c r="I224" s="47" t="s">
        <v>122</v>
      </c>
      <c r="J224" s="42">
        <v>11.0</v>
      </c>
      <c r="K224" s="44" t="s">
        <v>100</v>
      </c>
      <c r="L224" s="44" t="s">
        <v>91</v>
      </c>
      <c r="M224" s="44" t="s">
        <v>91</v>
      </c>
      <c r="N224" s="44"/>
      <c r="O224" s="44" t="s">
        <v>1997</v>
      </c>
      <c r="P224" s="44"/>
      <c r="Q224" s="44"/>
      <c r="R224" s="42" t="s">
        <v>1998</v>
      </c>
      <c r="S224" s="48">
        <v>1127.0</v>
      </c>
      <c r="T224" s="46">
        <v>19389.0</v>
      </c>
      <c r="U224" s="44">
        <v>8932.00000000037</v>
      </c>
      <c r="V224" s="42" t="s">
        <v>125</v>
      </c>
      <c r="W224" s="44"/>
      <c r="X224" s="44"/>
      <c r="Y224" s="44">
        <v>404.0</v>
      </c>
      <c r="Z224" s="44">
        <v>17271.0</v>
      </c>
      <c r="AA224" s="44"/>
      <c r="AB224" s="42" t="s">
        <v>104</v>
      </c>
      <c r="AC224" s="44"/>
      <c r="AD224" s="44"/>
      <c r="AE224" s="44"/>
      <c r="AF224" s="44"/>
      <c r="AG224" s="44"/>
      <c r="AH224" s="97"/>
      <c r="AI224" s="42"/>
      <c r="AJ224" s="42"/>
      <c r="AK224" s="44"/>
      <c r="AL224" s="44"/>
      <c r="AM224" s="42"/>
      <c r="AN224" s="44"/>
      <c r="AO224" s="44"/>
      <c r="AP224" s="44"/>
      <c r="AQ224" s="42" t="s">
        <v>91</v>
      </c>
      <c r="AR224" s="44"/>
      <c r="AS224" s="42" t="s">
        <v>1999</v>
      </c>
      <c r="AT224" s="42"/>
      <c r="AU224" s="42"/>
      <c r="AV224" s="42"/>
      <c r="AW224" s="44"/>
      <c r="AX224" s="44"/>
      <c r="AY224" s="44"/>
      <c r="AZ224" s="44"/>
      <c r="BA224" s="44"/>
      <c r="BB224" s="44"/>
      <c r="BC224" s="44"/>
      <c r="BD224" s="44"/>
      <c r="BE224" s="46">
        <v>10001.0</v>
      </c>
      <c r="BF224" s="44" t="s">
        <v>93</v>
      </c>
      <c r="BG224" s="42" t="s">
        <v>2000</v>
      </c>
      <c r="BH224" s="44"/>
      <c r="BI224" s="44"/>
      <c r="BJ224" s="44"/>
      <c r="BK224" s="44"/>
      <c r="BL224" s="49">
        <v>5.0</v>
      </c>
      <c r="BM224" s="44" t="s">
        <v>90</v>
      </c>
      <c r="BN224" s="44" t="s">
        <v>91</v>
      </c>
      <c r="BO224" s="44"/>
      <c r="BP224" s="44"/>
      <c r="BQ224" s="42" t="s">
        <v>2001</v>
      </c>
      <c r="BR224" s="42" t="s">
        <v>130</v>
      </c>
      <c r="BS224" s="42" t="s">
        <v>110</v>
      </c>
      <c r="BT224" s="50" t="s">
        <v>112</v>
      </c>
      <c r="BU224" s="50" t="s">
        <v>112</v>
      </c>
      <c r="BV224" s="50" t="s">
        <v>112</v>
      </c>
      <c r="BW224" s="50" t="s">
        <v>112</v>
      </c>
      <c r="BX224" s="50" t="s">
        <v>111</v>
      </c>
      <c r="BY224" s="42" t="str">
        <f t="shared" si="11"/>
        <v/>
      </c>
      <c r="BZ224" s="51" t="s">
        <v>112</v>
      </c>
      <c r="CA224" s="44" t="s">
        <v>112</v>
      </c>
      <c r="CB224" s="44" t="str">
        <f t="shared" si="6"/>
        <v>維持LC</v>
      </c>
      <c r="CC224" s="53"/>
      <c r="CD224" s="52" t="s">
        <v>2002</v>
      </c>
      <c r="CE224" s="52" t="s">
        <v>133</v>
      </c>
      <c r="CF224" s="52" t="s">
        <v>225</v>
      </c>
      <c r="CG224" s="53"/>
      <c r="CH224" s="53"/>
      <c r="CI224" s="53"/>
      <c r="CJ224" s="53"/>
      <c r="CK224" s="53"/>
      <c r="CL224" s="53"/>
    </row>
    <row r="225">
      <c r="A225" s="42" t="s">
        <v>2003</v>
      </c>
      <c r="B225" s="43" t="s">
        <v>2004</v>
      </c>
      <c r="C225" s="44" t="s">
        <v>91</v>
      </c>
      <c r="D225" s="45"/>
      <c r="E225" s="44" t="s">
        <v>91</v>
      </c>
      <c r="F225" s="48">
        <v>3.7</v>
      </c>
      <c r="G225" s="42" t="s">
        <v>100</v>
      </c>
      <c r="H225" s="44"/>
      <c r="I225" s="47" t="s">
        <v>2005</v>
      </c>
      <c r="J225" s="42">
        <v>11.0</v>
      </c>
      <c r="K225" s="44" t="s">
        <v>100</v>
      </c>
      <c r="L225" s="44" t="s">
        <v>91</v>
      </c>
      <c r="M225" s="44" t="s">
        <v>91</v>
      </c>
      <c r="N225" s="44"/>
      <c r="O225" s="44" t="s">
        <v>215</v>
      </c>
      <c r="P225" s="44"/>
      <c r="Q225" s="44"/>
      <c r="R225" s="42" t="s">
        <v>2006</v>
      </c>
      <c r="S225" s="48">
        <v>729.0</v>
      </c>
      <c r="T225" s="46">
        <v>11998.0</v>
      </c>
      <c r="U225" s="44">
        <v>5747.99999999548</v>
      </c>
      <c r="V225" s="42" t="s">
        <v>125</v>
      </c>
      <c r="W225" s="44"/>
      <c r="X225" s="44"/>
      <c r="Y225" s="44">
        <v>301.0</v>
      </c>
      <c r="Z225" s="44">
        <v>7510.0</v>
      </c>
      <c r="AA225" s="44"/>
      <c r="AB225" s="42" t="s">
        <v>104</v>
      </c>
      <c r="AC225" s="44"/>
      <c r="AD225" s="44"/>
      <c r="AE225" s="44"/>
      <c r="AF225" s="44"/>
      <c r="AG225" s="44"/>
      <c r="AH225" s="97"/>
      <c r="AI225" s="42"/>
      <c r="AJ225" s="42"/>
      <c r="AK225" s="44"/>
      <c r="AL225" s="44"/>
      <c r="AM225" s="42"/>
      <c r="AN225" s="44"/>
      <c r="AO225" s="44"/>
      <c r="AP225" s="44"/>
      <c r="AQ225" s="42" t="s">
        <v>90</v>
      </c>
      <c r="AR225" s="44"/>
      <c r="AS225" s="42" t="s">
        <v>2007</v>
      </c>
      <c r="AT225" s="42"/>
      <c r="AU225" s="42"/>
      <c r="AV225" s="42"/>
      <c r="AW225" s="44"/>
      <c r="AX225" s="44"/>
      <c r="AY225" s="44"/>
      <c r="AZ225" s="44"/>
      <c r="BA225" s="44"/>
      <c r="BB225" s="44"/>
      <c r="BC225" s="44"/>
      <c r="BD225" s="44"/>
      <c r="BE225" s="44">
        <v>20001.0</v>
      </c>
      <c r="BF225" s="44" t="s">
        <v>93</v>
      </c>
      <c r="BG225" s="42" t="s">
        <v>2008</v>
      </c>
      <c r="BH225" s="44"/>
      <c r="BI225" s="44"/>
      <c r="BJ225" s="44"/>
      <c r="BK225" s="44"/>
      <c r="BL225" s="49">
        <v>5.0</v>
      </c>
      <c r="BM225" s="44" t="s">
        <v>90</v>
      </c>
      <c r="BN225" s="44" t="s">
        <v>92</v>
      </c>
      <c r="BO225" s="44" t="s">
        <v>94</v>
      </c>
      <c r="BP225" s="44"/>
      <c r="BQ225" s="42" t="s">
        <v>1924</v>
      </c>
      <c r="BR225" s="42" t="s">
        <v>130</v>
      </c>
      <c r="BS225" s="42" t="s">
        <v>110</v>
      </c>
      <c r="BT225" s="50" t="s">
        <v>1781</v>
      </c>
      <c r="BU225" s="50" t="s">
        <v>112</v>
      </c>
      <c r="BV225" s="50" t="s">
        <v>112</v>
      </c>
      <c r="BW225" s="50" t="s">
        <v>112</v>
      </c>
      <c r="BX225" s="50" t="s">
        <v>111</v>
      </c>
      <c r="BY225" s="42" t="str">
        <f t="shared" si="11"/>
        <v/>
      </c>
      <c r="BZ225" s="51" t="s">
        <v>193</v>
      </c>
      <c r="CA225" s="44" t="s">
        <v>193</v>
      </c>
      <c r="CB225" s="44" t="str">
        <f t="shared" si="6"/>
        <v>維持NT</v>
      </c>
      <c r="CC225" s="52" t="s">
        <v>2009</v>
      </c>
      <c r="CD225" s="52" t="s">
        <v>2010</v>
      </c>
      <c r="CE225" s="52" t="s">
        <v>133</v>
      </c>
      <c r="CF225" s="52" t="s">
        <v>225</v>
      </c>
      <c r="CG225" s="52" t="s">
        <v>1553</v>
      </c>
      <c r="CH225" s="52" t="s">
        <v>227</v>
      </c>
      <c r="CI225" s="53"/>
      <c r="CJ225" s="53"/>
      <c r="CK225" s="53"/>
      <c r="CL225" s="53"/>
    </row>
    <row r="226">
      <c r="A226" s="42" t="s">
        <v>2011</v>
      </c>
      <c r="B226" s="43" t="s">
        <v>2012</v>
      </c>
      <c r="C226" s="44" t="s">
        <v>90</v>
      </c>
      <c r="D226" s="45"/>
      <c r="E226" s="44" t="s">
        <v>91</v>
      </c>
      <c r="F226" s="48">
        <v>4.2</v>
      </c>
      <c r="G226" s="42" t="s">
        <v>100</v>
      </c>
      <c r="H226" s="44"/>
      <c r="I226" s="61" t="s">
        <v>122</v>
      </c>
      <c r="J226" s="42">
        <v>11.0</v>
      </c>
      <c r="K226" s="44" t="s">
        <v>100</v>
      </c>
      <c r="L226" s="44" t="s">
        <v>91</v>
      </c>
      <c r="M226" s="44" t="s">
        <v>91</v>
      </c>
      <c r="N226" s="44"/>
      <c r="O226" s="44" t="s">
        <v>91</v>
      </c>
      <c r="P226" s="44"/>
      <c r="Q226" s="44"/>
      <c r="R226" s="42" t="s">
        <v>2013</v>
      </c>
      <c r="S226" s="48">
        <v>1552.0</v>
      </c>
      <c r="T226" s="46">
        <v>14639.0</v>
      </c>
      <c r="U226" s="44">
        <v>6446.00000000134</v>
      </c>
      <c r="V226" s="42" t="s">
        <v>125</v>
      </c>
      <c r="W226" s="44"/>
      <c r="X226" s="44"/>
      <c r="Y226" s="44">
        <v>721.0</v>
      </c>
      <c r="Z226" s="44">
        <v>11945.0</v>
      </c>
      <c r="AA226" s="44"/>
      <c r="AB226" s="42" t="s">
        <v>104</v>
      </c>
      <c r="AC226" s="44"/>
      <c r="AD226" s="44"/>
      <c r="AE226" s="44"/>
      <c r="AF226" s="44"/>
      <c r="AG226" s="44"/>
      <c r="AH226" s="42"/>
      <c r="AI226" s="42"/>
      <c r="AJ226" s="42"/>
      <c r="AK226" s="44"/>
      <c r="AL226" s="44"/>
      <c r="AM226" s="42"/>
      <c r="AN226" s="44"/>
      <c r="AO226" s="44"/>
      <c r="AP226" s="44"/>
      <c r="AQ226" s="44" t="s">
        <v>91</v>
      </c>
      <c r="AR226" s="44"/>
      <c r="AS226" s="42" t="s">
        <v>2014</v>
      </c>
      <c r="AT226" s="42"/>
      <c r="AU226" s="42"/>
      <c r="AV226" s="42"/>
      <c r="AW226" s="44"/>
      <c r="AX226" s="44"/>
      <c r="AY226" s="44"/>
      <c r="AZ226" s="44"/>
      <c r="BA226" s="44"/>
      <c r="BB226" s="44"/>
      <c r="BC226" s="44"/>
      <c r="BD226" s="44"/>
      <c r="BE226" s="44">
        <v>20001.0</v>
      </c>
      <c r="BF226" s="44" t="s">
        <v>93</v>
      </c>
      <c r="BG226" s="42" t="s">
        <v>2015</v>
      </c>
      <c r="BH226" s="44"/>
      <c r="BI226" s="44"/>
      <c r="BJ226" s="44"/>
      <c r="BK226" s="44"/>
      <c r="BL226" s="49">
        <v>5.0</v>
      </c>
      <c r="BM226" s="44" t="s">
        <v>90</v>
      </c>
      <c r="BN226" s="44" t="s">
        <v>91</v>
      </c>
      <c r="BO226" s="44"/>
      <c r="BP226" s="44"/>
      <c r="BQ226" s="42" t="s">
        <v>1538</v>
      </c>
      <c r="BR226" s="42" t="s">
        <v>130</v>
      </c>
      <c r="BS226" s="42" t="s">
        <v>110</v>
      </c>
      <c r="BT226" s="50" t="s">
        <v>112</v>
      </c>
      <c r="BU226" s="50" t="s">
        <v>112</v>
      </c>
      <c r="BV226" s="50" t="s">
        <v>112</v>
      </c>
      <c r="BW226" s="50" t="s">
        <v>112</v>
      </c>
      <c r="BX226" s="50" t="s">
        <v>111</v>
      </c>
      <c r="BY226" s="42" t="str">
        <f t="shared" si="11"/>
        <v/>
      </c>
      <c r="BZ226" s="51" t="s">
        <v>112</v>
      </c>
      <c r="CA226" s="44" t="s">
        <v>112</v>
      </c>
      <c r="CB226" s="44" t="str">
        <f t="shared" si="6"/>
        <v>維持LC</v>
      </c>
      <c r="CC226" s="53"/>
      <c r="CD226" s="52" t="s">
        <v>2016</v>
      </c>
      <c r="CE226" s="52" t="s">
        <v>133</v>
      </c>
      <c r="CF226" s="52" t="s">
        <v>225</v>
      </c>
      <c r="CG226" s="52" t="s">
        <v>227</v>
      </c>
      <c r="CH226" s="53"/>
      <c r="CI226" s="53"/>
      <c r="CJ226" s="53"/>
      <c r="CK226" s="53"/>
      <c r="CL226" s="53"/>
    </row>
    <row r="227">
      <c r="A227" s="42" t="s">
        <v>2017</v>
      </c>
      <c r="B227" s="43" t="s">
        <v>2018</v>
      </c>
      <c r="C227" s="44" t="s">
        <v>90</v>
      </c>
      <c r="D227" s="45"/>
      <c r="E227" s="44" t="s">
        <v>91</v>
      </c>
      <c r="F227" s="48">
        <v>3.8</v>
      </c>
      <c r="G227" s="42" t="s">
        <v>100</v>
      </c>
      <c r="H227" s="44"/>
      <c r="I227" s="47" t="s">
        <v>122</v>
      </c>
      <c r="J227" s="42">
        <v>11.0</v>
      </c>
      <c r="K227" s="44" t="s">
        <v>100</v>
      </c>
      <c r="L227" s="42" t="s">
        <v>91</v>
      </c>
      <c r="M227" s="42" t="s">
        <v>91</v>
      </c>
      <c r="N227" s="44"/>
      <c r="O227" s="44" t="s">
        <v>215</v>
      </c>
      <c r="P227" s="44"/>
      <c r="Q227" s="44"/>
      <c r="R227" s="42" t="s">
        <v>2019</v>
      </c>
      <c r="S227" s="48">
        <v>560.0</v>
      </c>
      <c r="T227" s="46">
        <v>9798.0</v>
      </c>
      <c r="U227" s="44">
        <v>8486.00000000018</v>
      </c>
      <c r="V227" s="42" t="s">
        <v>125</v>
      </c>
      <c r="W227" s="44"/>
      <c r="X227" s="44"/>
      <c r="Y227" s="44">
        <v>215.0</v>
      </c>
      <c r="Z227" s="44">
        <v>6109.0</v>
      </c>
      <c r="AA227" s="44"/>
      <c r="AB227" s="42" t="s">
        <v>104</v>
      </c>
      <c r="AC227" s="44"/>
      <c r="AD227" s="44"/>
      <c r="AE227" s="44"/>
      <c r="AF227" s="44"/>
      <c r="AG227" s="44"/>
      <c r="AH227" s="97"/>
      <c r="AI227" s="42"/>
      <c r="AJ227" s="42"/>
      <c r="AK227" s="44"/>
      <c r="AL227" s="44"/>
      <c r="AM227" s="42"/>
      <c r="AN227" s="44"/>
      <c r="AO227" s="44"/>
      <c r="AP227" s="44"/>
      <c r="AQ227" s="42" t="s">
        <v>91</v>
      </c>
      <c r="AR227" s="44"/>
      <c r="AS227" s="42" t="s">
        <v>2020</v>
      </c>
      <c r="AT227" s="42"/>
      <c r="AU227" s="42"/>
      <c r="AV227" s="42"/>
      <c r="AW227" s="44"/>
      <c r="AX227" s="44"/>
      <c r="AY227" s="44"/>
      <c r="AZ227" s="44"/>
      <c r="BA227" s="44"/>
      <c r="BB227" s="44"/>
      <c r="BC227" s="44"/>
      <c r="BD227" s="44"/>
      <c r="BE227" s="46">
        <v>10001.0</v>
      </c>
      <c r="BF227" s="44" t="s">
        <v>93</v>
      </c>
      <c r="BG227" s="42" t="s">
        <v>2000</v>
      </c>
      <c r="BH227" s="44"/>
      <c r="BI227" s="44"/>
      <c r="BJ227" s="44"/>
      <c r="BK227" s="44"/>
      <c r="BL227" s="51">
        <v>5.0</v>
      </c>
      <c r="BM227" s="44" t="s">
        <v>90</v>
      </c>
      <c r="BN227" s="44" t="s">
        <v>94</v>
      </c>
      <c r="BO227" s="44"/>
      <c r="BP227" s="44"/>
      <c r="BQ227" s="44" t="s">
        <v>223</v>
      </c>
      <c r="BR227" s="42" t="s">
        <v>130</v>
      </c>
      <c r="BS227" s="42" t="s">
        <v>110</v>
      </c>
      <c r="BT227" s="50" t="s">
        <v>112</v>
      </c>
      <c r="BU227" s="50" t="s">
        <v>112</v>
      </c>
      <c r="BV227" s="50" t="s">
        <v>112</v>
      </c>
      <c r="BW227" s="50" t="s">
        <v>112</v>
      </c>
      <c r="BX227" s="50" t="s">
        <v>111</v>
      </c>
      <c r="BY227" s="42" t="str">
        <f t="shared" si="11"/>
        <v/>
      </c>
      <c r="BZ227" s="51" t="s">
        <v>112</v>
      </c>
      <c r="CA227" s="44" t="s">
        <v>193</v>
      </c>
      <c r="CB227" s="44" t="str">
        <f t="shared" si="6"/>
        <v>NT-&gt;LC</v>
      </c>
      <c r="CC227" s="53"/>
      <c r="CD227" s="52" t="s">
        <v>2021</v>
      </c>
      <c r="CE227" s="52" t="s">
        <v>133</v>
      </c>
      <c r="CF227" s="52" t="s">
        <v>387</v>
      </c>
      <c r="CG227" s="52" t="s">
        <v>225</v>
      </c>
      <c r="CH227" s="52" t="s">
        <v>1553</v>
      </c>
      <c r="CI227" s="53"/>
      <c r="CJ227" s="53"/>
      <c r="CK227" s="53"/>
      <c r="CL227" s="53"/>
    </row>
    <row r="228">
      <c r="A228" s="42" t="s">
        <v>2022</v>
      </c>
      <c r="B228" s="43" t="s">
        <v>2023</v>
      </c>
      <c r="C228" s="44" t="s">
        <v>91</v>
      </c>
      <c r="D228" s="43"/>
      <c r="E228" s="44" t="s">
        <v>91</v>
      </c>
      <c r="F228" s="48">
        <v>4.6</v>
      </c>
      <c r="G228" s="42" t="s">
        <v>100</v>
      </c>
      <c r="H228" s="44"/>
      <c r="I228" s="47" t="s">
        <v>122</v>
      </c>
      <c r="J228" s="42">
        <v>11.0</v>
      </c>
      <c r="K228" s="42" t="s">
        <v>100</v>
      </c>
      <c r="L228" s="42" t="s">
        <v>91</v>
      </c>
      <c r="M228" s="42" t="s">
        <v>91</v>
      </c>
      <c r="N228" s="44"/>
      <c r="O228" s="44"/>
      <c r="P228" s="44"/>
      <c r="Q228" s="44"/>
      <c r="R228" s="42" t="s">
        <v>2024</v>
      </c>
      <c r="S228" s="48">
        <v>175.0</v>
      </c>
      <c r="T228" s="46">
        <v>5304.0</v>
      </c>
      <c r="U228" s="44">
        <v>7821.99999999768</v>
      </c>
      <c r="V228" s="42" t="s">
        <v>125</v>
      </c>
      <c r="W228" s="44"/>
      <c r="X228" s="44"/>
      <c r="Y228" s="44">
        <v>64.0</v>
      </c>
      <c r="Z228" s="44">
        <v>2970.0</v>
      </c>
      <c r="AA228" s="44"/>
      <c r="AB228" s="42" t="s">
        <v>104</v>
      </c>
      <c r="AC228" s="44"/>
      <c r="AD228" s="44"/>
      <c r="AE228" s="44"/>
      <c r="AF228" s="44"/>
      <c r="AG228" s="44"/>
      <c r="AH228" s="42"/>
      <c r="AI228" s="42"/>
      <c r="AJ228" s="42"/>
      <c r="AK228" s="44"/>
      <c r="AL228" s="44"/>
      <c r="AM228" s="42"/>
      <c r="AN228" s="44"/>
      <c r="AO228" s="44"/>
      <c r="AP228" s="44"/>
      <c r="AQ228" s="42" t="s">
        <v>91</v>
      </c>
      <c r="AR228" s="44"/>
      <c r="AS228" s="42" t="s">
        <v>2025</v>
      </c>
      <c r="AT228" s="42"/>
      <c r="AU228" s="42"/>
      <c r="AV228" s="42"/>
      <c r="AW228" s="44"/>
      <c r="AX228" s="44"/>
      <c r="AY228" s="44"/>
      <c r="AZ228" s="44"/>
      <c r="BA228" s="44"/>
      <c r="BB228" s="44"/>
      <c r="BC228" s="44"/>
      <c r="BD228" s="44"/>
      <c r="BE228" s="48">
        <v>10001.0</v>
      </c>
      <c r="BF228" s="44"/>
      <c r="BG228" s="42" t="s">
        <v>2026</v>
      </c>
      <c r="BH228" s="44"/>
      <c r="BI228" s="44"/>
      <c r="BJ228" s="44"/>
      <c r="BK228" s="44"/>
      <c r="BL228" s="49">
        <v>5.0</v>
      </c>
      <c r="BM228" s="44" t="s">
        <v>90</v>
      </c>
      <c r="BN228" s="44" t="s">
        <v>91</v>
      </c>
      <c r="BO228" s="44"/>
      <c r="BP228" s="44"/>
      <c r="BQ228" s="42" t="s">
        <v>1807</v>
      </c>
      <c r="BR228" s="42" t="s">
        <v>130</v>
      </c>
      <c r="BS228" s="42" t="s">
        <v>110</v>
      </c>
      <c r="BT228" s="50" t="s">
        <v>112</v>
      </c>
      <c r="BU228" s="50" t="s">
        <v>111</v>
      </c>
      <c r="BV228" s="50" t="s">
        <v>112</v>
      </c>
      <c r="BW228" s="50" t="s">
        <v>112</v>
      </c>
      <c r="BX228" s="50" t="s">
        <v>111</v>
      </c>
      <c r="BY228" s="42" t="str">
        <f t="shared" si="11"/>
        <v/>
      </c>
      <c r="BZ228" s="51" t="s">
        <v>112</v>
      </c>
      <c r="CA228" s="44" t="s">
        <v>112</v>
      </c>
      <c r="CB228" s="44" t="str">
        <f t="shared" si="6"/>
        <v>維持LC</v>
      </c>
      <c r="CC228" s="53"/>
      <c r="CD228" s="52" t="s">
        <v>2027</v>
      </c>
      <c r="CE228" s="52" t="s">
        <v>133</v>
      </c>
      <c r="CF228" s="52" t="s">
        <v>387</v>
      </c>
      <c r="CG228" s="52" t="s">
        <v>225</v>
      </c>
      <c r="CH228" s="52" t="s">
        <v>227</v>
      </c>
      <c r="CI228" s="53"/>
      <c r="CJ228" s="53"/>
      <c r="CK228" s="53"/>
      <c r="CL228" s="53"/>
    </row>
    <row r="229">
      <c r="A229" s="42" t="s">
        <v>2028</v>
      </c>
      <c r="B229" s="43" t="s">
        <v>2029</v>
      </c>
      <c r="C229" s="44" t="s">
        <v>91</v>
      </c>
      <c r="D229" s="43" t="s">
        <v>2030</v>
      </c>
      <c r="E229" s="44" t="s">
        <v>91</v>
      </c>
      <c r="F229" s="48">
        <v>4.6</v>
      </c>
      <c r="G229" s="42" t="s">
        <v>100</v>
      </c>
      <c r="H229" s="44"/>
      <c r="I229" s="47" t="s">
        <v>2031</v>
      </c>
      <c r="J229" s="42">
        <v>3.0</v>
      </c>
      <c r="K229" s="42" t="s">
        <v>147</v>
      </c>
      <c r="L229" s="44" t="s">
        <v>91</v>
      </c>
      <c r="M229" s="44" t="s">
        <v>91</v>
      </c>
      <c r="N229" s="44"/>
      <c r="O229" s="44" t="s">
        <v>101</v>
      </c>
      <c r="P229" s="44"/>
      <c r="Q229" s="44"/>
      <c r="R229" s="42" t="s">
        <v>2032</v>
      </c>
      <c r="S229" s="48">
        <v>2657.0</v>
      </c>
      <c r="T229" s="46">
        <v>20747.0</v>
      </c>
      <c r="U229" s="44">
        <v>30112.999999992</v>
      </c>
      <c r="V229" s="42" t="s">
        <v>125</v>
      </c>
      <c r="W229" s="44"/>
      <c r="X229" s="44"/>
      <c r="Y229" s="44">
        <v>967.0</v>
      </c>
      <c r="Z229" s="44">
        <v>20231.0</v>
      </c>
      <c r="AA229" s="44"/>
      <c r="AB229" s="42" t="s">
        <v>104</v>
      </c>
      <c r="AC229" s="44"/>
      <c r="AD229" s="44"/>
      <c r="AE229" s="44"/>
      <c r="AF229" s="44"/>
      <c r="AG229" s="44"/>
      <c r="AH229" s="42"/>
      <c r="AI229" s="42"/>
      <c r="AJ229" s="42"/>
      <c r="AK229" s="44"/>
      <c r="AL229" s="44"/>
      <c r="AM229" s="42"/>
      <c r="AN229" s="44"/>
      <c r="AO229" s="44"/>
      <c r="AP229" s="44"/>
      <c r="AQ229" s="44" t="s">
        <v>90</v>
      </c>
      <c r="AR229" s="44"/>
      <c r="AS229" s="42" t="s">
        <v>2033</v>
      </c>
      <c r="AT229" s="42"/>
      <c r="AU229" s="42"/>
      <c r="AV229" s="42"/>
      <c r="AW229" s="44"/>
      <c r="AX229" s="44"/>
      <c r="AY229" s="44"/>
      <c r="AZ229" s="44"/>
      <c r="BA229" s="44"/>
      <c r="BB229" s="44"/>
      <c r="BC229" s="44"/>
      <c r="BD229" s="44"/>
      <c r="BE229" s="44">
        <v>20001.0</v>
      </c>
      <c r="BF229" s="44" t="s">
        <v>93</v>
      </c>
      <c r="BG229" s="42" t="s">
        <v>2034</v>
      </c>
      <c r="BH229" s="44"/>
      <c r="BI229" s="44"/>
      <c r="BJ229" s="44"/>
      <c r="BK229" s="44"/>
      <c r="BL229" s="49">
        <v>5.0</v>
      </c>
      <c r="BM229" s="44" t="s">
        <v>90</v>
      </c>
      <c r="BN229" s="44" t="s">
        <v>91</v>
      </c>
      <c r="BO229" s="44" t="s">
        <v>94</v>
      </c>
      <c r="BP229" s="44"/>
      <c r="BQ229" s="42" t="s">
        <v>2035</v>
      </c>
      <c r="BR229" s="42" t="s">
        <v>130</v>
      </c>
      <c r="BS229" s="42" t="s">
        <v>110</v>
      </c>
      <c r="BT229" s="50" t="s">
        <v>2036</v>
      </c>
      <c r="BU229" s="50" t="s">
        <v>112</v>
      </c>
      <c r="BV229" s="50" t="s">
        <v>112</v>
      </c>
      <c r="BW229" s="50" t="s">
        <v>112</v>
      </c>
      <c r="BX229" s="50" t="s">
        <v>111</v>
      </c>
      <c r="BY229" s="42" t="str">
        <f t="shared" si="11"/>
        <v/>
      </c>
      <c r="BZ229" s="51" t="s">
        <v>285</v>
      </c>
      <c r="CA229" s="44" t="s">
        <v>193</v>
      </c>
      <c r="CB229" s="44" t="str">
        <f t="shared" si="6"/>
        <v>NT-&gt;EN</v>
      </c>
      <c r="CC229" s="52" t="s">
        <v>1883</v>
      </c>
      <c r="CD229" s="52" t="s">
        <v>2037</v>
      </c>
      <c r="CE229" s="52" t="s">
        <v>133</v>
      </c>
      <c r="CF229" s="52" t="s">
        <v>387</v>
      </c>
      <c r="CG229" s="52" t="s">
        <v>225</v>
      </c>
      <c r="CH229" s="52" t="s">
        <v>227</v>
      </c>
      <c r="CI229" s="53"/>
      <c r="CJ229" s="53"/>
      <c r="CK229" s="53"/>
      <c r="CL229" s="53"/>
    </row>
    <row r="230">
      <c r="A230" s="42" t="s">
        <v>2038</v>
      </c>
      <c r="B230" s="43" t="s">
        <v>2039</v>
      </c>
      <c r="C230" s="44" t="s">
        <v>90</v>
      </c>
      <c r="D230" s="45"/>
      <c r="E230" s="44" t="s">
        <v>91</v>
      </c>
      <c r="F230" s="48">
        <v>5.7</v>
      </c>
      <c r="G230" s="42" t="s">
        <v>100</v>
      </c>
      <c r="H230" s="44"/>
      <c r="I230" s="47" t="s">
        <v>122</v>
      </c>
      <c r="J230" s="42">
        <v>11.0</v>
      </c>
      <c r="K230" s="44" t="s">
        <v>100</v>
      </c>
      <c r="L230" s="44" t="s">
        <v>91</v>
      </c>
      <c r="M230" s="44" t="s">
        <v>91</v>
      </c>
      <c r="N230" s="44"/>
      <c r="O230" s="42" t="s">
        <v>91</v>
      </c>
      <c r="P230" s="44"/>
      <c r="Q230" s="44" t="s">
        <v>91</v>
      </c>
      <c r="R230" s="42" t="s">
        <v>2040</v>
      </c>
      <c r="S230" s="48">
        <v>2651.0</v>
      </c>
      <c r="T230" s="46">
        <v>17395.0</v>
      </c>
      <c r="U230" s="44">
        <v>17000.9999999947</v>
      </c>
      <c r="V230" s="42" t="s">
        <v>125</v>
      </c>
      <c r="W230" s="44"/>
      <c r="X230" s="44"/>
      <c r="Y230" s="44">
        <v>1199.0</v>
      </c>
      <c r="Z230" s="44">
        <v>13082.0</v>
      </c>
      <c r="AA230" s="44"/>
      <c r="AB230" s="42" t="s">
        <v>104</v>
      </c>
      <c r="AC230" s="44"/>
      <c r="AD230" s="44"/>
      <c r="AE230" s="44"/>
      <c r="AF230" s="44"/>
      <c r="AG230" s="44"/>
      <c r="AH230" s="42"/>
      <c r="AI230" s="42"/>
      <c r="AJ230" s="42"/>
      <c r="AK230" s="44"/>
      <c r="AL230" s="44"/>
      <c r="AM230" s="42"/>
      <c r="AN230" s="44"/>
      <c r="AO230" s="44"/>
      <c r="AP230" s="44"/>
      <c r="AQ230" s="42" t="s">
        <v>91</v>
      </c>
      <c r="AR230" s="44"/>
      <c r="AS230" s="42" t="s">
        <v>2041</v>
      </c>
      <c r="AT230" s="42"/>
      <c r="AU230" s="42"/>
      <c r="AV230" s="42"/>
      <c r="AW230" s="44"/>
      <c r="AX230" s="44"/>
      <c r="AY230" s="44"/>
      <c r="AZ230" s="44"/>
      <c r="BA230" s="44"/>
      <c r="BB230" s="44"/>
      <c r="BC230" s="44"/>
      <c r="BD230" s="44"/>
      <c r="BE230" s="44">
        <v>20001.0</v>
      </c>
      <c r="BF230" s="44" t="s">
        <v>93</v>
      </c>
      <c r="BG230" s="42" t="s">
        <v>2042</v>
      </c>
      <c r="BH230" s="44"/>
      <c r="BI230" s="44"/>
      <c r="BJ230" s="44"/>
      <c r="BK230" s="44"/>
      <c r="BL230" s="49">
        <v>5.0</v>
      </c>
      <c r="BM230" s="44" t="s">
        <v>90</v>
      </c>
      <c r="BN230" s="44" t="s">
        <v>94</v>
      </c>
      <c r="BO230" s="44"/>
      <c r="BP230" s="44"/>
      <c r="BQ230" s="44" t="s">
        <v>223</v>
      </c>
      <c r="BR230" s="42" t="s">
        <v>130</v>
      </c>
      <c r="BS230" s="42" t="s">
        <v>110</v>
      </c>
      <c r="BT230" s="50" t="s">
        <v>112</v>
      </c>
      <c r="BU230" s="50" t="s">
        <v>112</v>
      </c>
      <c r="BV230" s="50" t="s">
        <v>112</v>
      </c>
      <c r="BW230" s="50" t="s">
        <v>112</v>
      </c>
      <c r="BX230" s="50" t="s">
        <v>111</v>
      </c>
      <c r="BY230" s="42" t="str">
        <f t="shared" si="11"/>
        <v/>
      </c>
      <c r="BZ230" s="51" t="s">
        <v>112</v>
      </c>
      <c r="CA230" s="44" t="s">
        <v>112</v>
      </c>
      <c r="CB230" s="44" t="str">
        <f t="shared" si="6"/>
        <v>維持LC</v>
      </c>
      <c r="CC230" s="53"/>
      <c r="CD230" s="52" t="s">
        <v>2043</v>
      </c>
      <c r="CE230" s="52" t="s">
        <v>133</v>
      </c>
      <c r="CF230" s="52" t="s">
        <v>387</v>
      </c>
      <c r="CG230" s="52" t="s">
        <v>225</v>
      </c>
      <c r="CH230" s="52" t="s">
        <v>227</v>
      </c>
      <c r="CI230" s="53"/>
      <c r="CJ230" s="53"/>
      <c r="CK230" s="53"/>
      <c r="CL230" s="53"/>
    </row>
    <row r="231">
      <c r="A231" s="97" t="s">
        <v>2044</v>
      </c>
      <c r="B231" s="43" t="s">
        <v>2045</v>
      </c>
      <c r="C231" s="98" t="s">
        <v>90</v>
      </c>
      <c r="D231" s="99"/>
      <c r="E231" s="98" t="s">
        <v>91</v>
      </c>
      <c r="F231" s="100">
        <v>1.9</v>
      </c>
      <c r="G231" s="97" t="s">
        <v>100</v>
      </c>
      <c r="H231" s="98"/>
      <c r="I231" s="101" t="s">
        <v>122</v>
      </c>
      <c r="J231" s="42">
        <v>11.0</v>
      </c>
      <c r="K231" s="98" t="s">
        <v>100</v>
      </c>
      <c r="L231" s="98" t="s">
        <v>91</v>
      </c>
      <c r="M231" s="98" t="s">
        <v>91</v>
      </c>
      <c r="N231" s="98"/>
      <c r="O231" s="97" t="s">
        <v>2046</v>
      </c>
      <c r="P231" s="98"/>
      <c r="Q231" s="98"/>
      <c r="R231" s="97" t="s">
        <v>2047</v>
      </c>
      <c r="S231" s="48">
        <v>12301.0</v>
      </c>
      <c r="T231" s="46">
        <v>21665.0</v>
      </c>
      <c r="U231" s="44">
        <v>32433.9999999954</v>
      </c>
      <c r="V231" s="42" t="s">
        <v>125</v>
      </c>
      <c r="W231" s="98"/>
      <c r="X231" s="98"/>
      <c r="Y231" s="44">
        <v>8070.0</v>
      </c>
      <c r="Z231" s="44">
        <v>21630.0</v>
      </c>
      <c r="AA231" s="98"/>
      <c r="AB231" s="42" t="s">
        <v>104</v>
      </c>
      <c r="AC231" s="98"/>
      <c r="AD231" s="98"/>
      <c r="AE231" s="98"/>
      <c r="AF231" s="98"/>
      <c r="AG231" s="98"/>
      <c r="AH231" s="42"/>
      <c r="AI231" s="42"/>
      <c r="AJ231" s="42"/>
      <c r="AK231" s="98"/>
      <c r="AL231" s="98"/>
      <c r="AM231" s="42"/>
      <c r="AN231" s="98"/>
      <c r="AO231" s="98"/>
      <c r="AP231" s="98"/>
      <c r="AQ231" s="98" t="s">
        <v>91</v>
      </c>
      <c r="AR231" s="98"/>
      <c r="AS231" s="97" t="s">
        <v>2048</v>
      </c>
      <c r="AT231" s="42"/>
      <c r="AU231" s="42"/>
      <c r="AV231" s="42"/>
      <c r="AW231" s="44"/>
      <c r="AX231" s="98"/>
      <c r="AY231" s="98"/>
      <c r="AZ231" s="98"/>
      <c r="BA231" s="98"/>
      <c r="BB231" s="98"/>
      <c r="BC231" s="98"/>
      <c r="BD231" s="98"/>
      <c r="BE231" s="98">
        <v>20001.0</v>
      </c>
      <c r="BF231" s="98" t="s">
        <v>93</v>
      </c>
      <c r="BG231" s="97" t="s">
        <v>2049</v>
      </c>
      <c r="BH231" s="98"/>
      <c r="BI231" s="98"/>
      <c r="BJ231" s="98"/>
      <c r="BK231" s="98"/>
      <c r="BL231" s="98">
        <v>5.0</v>
      </c>
      <c r="BM231" s="98" t="s">
        <v>90</v>
      </c>
      <c r="BN231" s="98" t="s">
        <v>92</v>
      </c>
      <c r="BO231" s="98"/>
      <c r="BP231" s="98"/>
      <c r="BQ231" s="97" t="s">
        <v>2050</v>
      </c>
      <c r="BR231" s="42" t="s">
        <v>130</v>
      </c>
      <c r="BS231" s="42" t="s">
        <v>110</v>
      </c>
      <c r="BT231" s="50" t="s">
        <v>112</v>
      </c>
      <c r="BU231" s="50" t="s">
        <v>112</v>
      </c>
      <c r="BV231" s="50" t="s">
        <v>112</v>
      </c>
      <c r="BW231" s="50" t="s">
        <v>112</v>
      </c>
      <c r="BX231" s="50" t="s">
        <v>111</v>
      </c>
      <c r="BY231" s="42" t="str">
        <f t="shared" si="11"/>
        <v/>
      </c>
      <c r="BZ231" s="51" t="s">
        <v>112</v>
      </c>
      <c r="CA231" s="98" t="s">
        <v>112</v>
      </c>
      <c r="CB231" s="44" t="str">
        <f t="shared" si="6"/>
        <v>維持LC</v>
      </c>
      <c r="CC231" s="53"/>
      <c r="CD231" s="52" t="s">
        <v>2051</v>
      </c>
      <c r="CE231" s="52" t="s">
        <v>133</v>
      </c>
      <c r="CF231" s="52" t="s">
        <v>225</v>
      </c>
      <c r="CG231" s="52" t="s">
        <v>334</v>
      </c>
      <c r="CH231" s="52" t="s">
        <v>227</v>
      </c>
      <c r="CI231" s="52" t="s">
        <v>118</v>
      </c>
      <c r="CJ231" s="21"/>
      <c r="CK231" s="21"/>
      <c r="CL231" s="21"/>
    </row>
    <row r="232">
      <c r="A232" s="42" t="s">
        <v>2052</v>
      </c>
      <c r="B232" s="43" t="s">
        <v>2053</v>
      </c>
      <c r="C232" s="42" t="s">
        <v>90</v>
      </c>
      <c r="D232" s="45"/>
      <c r="E232" s="42" t="s">
        <v>91</v>
      </c>
      <c r="F232" s="46"/>
      <c r="G232" s="44"/>
      <c r="H232" s="44"/>
      <c r="I232" s="61"/>
      <c r="J232" s="44"/>
      <c r="K232" s="44"/>
      <c r="L232" s="44"/>
      <c r="M232" s="44"/>
      <c r="N232" s="44"/>
      <c r="O232" s="42"/>
      <c r="P232" s="44"/>
      <c r="Q232" s="44"/>
      <c r="R232" s="42" t="s">
        <v>2054</v>
      </c>
      <c r="S232" s="48">
        <v>18.0</v>
      </c>
      <c r="T232" s="46">
        <v>20138.0</v>
      </c>
      <c r="U232" s="46"/>
      <c r="V232" s="42" t="s">
        <v>2055</v>
      </c>
      <c r="W232" s="44"/>
      <c r="X232" s="44"/>
      <c r="Y232" s="44"/>
      <c r="Z232" s="44"/>
      <c r="AA232" s="44"/>
      <c r="AB232" s="42"/>
      <c r="AC232" s="44"/>
      <c r="AD232" s="44"/>
      <c r="AE232" s="44"/>
      <c r="AF232" s="44"/>
      <c r="AG232" s="44"/>
      <c r="AH232" s="44"/>
      <c r="AI232" s="44"/>
      <c r="AJ232" s="44"/>
      <c r="AK232" s="44"/>
      <c r="AL232" s="44"/>
      <c r="AM232" s="42"/>
      <c r="AN232" s="44"/>
      <c r="AO232" s="44"/>
      <c r="AP232" s="44"/>
      <c r="AQ232" s="44"/>
      <c r="AR232" s="44"/>
      <c r="AS232" s="42" t="s">
        <v>467</v>
      </c>
      <c r="AT232" s="42"/>
      <c r="AU232" s="44"/>
      <c r="AV232" s="44"/>
      <c r="AW232" s="44"/>
      <c r="AX232" s="44"/>
      <c r="AY232" s="44"/>
      <c r="AZ232" s="44"/>
      <c r="BA232" s="44"/>
      <c r="BB232" s="44"/>
      <c r="BC232" s="44"/>
      <c r="BD232" s="44"/>
      <c r="BE232" s="48">
        <v>1000.0</v>
      </c>
      <c r="BF232" s="42" t="s">
        <v>93</v>
      </c>
      <c r="BG232" s="42" t="s">
        <v>2056</v>
      </c>
      <c r="BH232" s="44"/>
      <c r="BI232" s="44"/>
      <c r="BJ232" s="44"/>
      <c r="BK232" s="44"/>
      <c r="BL232" s="51">
        <v>5.0</v>
      </c>
      <c r="BM232" s="42" t="s">
        <v>90</v>
      </c>
      <c r="BN232" s="42" t="s">
        <v>90</v>
      </c>
      <c r="BO232" s="44"/>
      <c r="BP232" s="44"/>
      <c r="BQ232" s="42" t="s">
        <v>2057</v>
      </c>
      <c r="BR232" s="42" t="s">
        <v>130</v>
      </c>
      <c r="BS232" s="42" t="s">
        <v>110</v>
      </c>
      <c r="BT232" s="50" t="s">
        <v>111</v>
      </c>
      <c r="BU232" s="50" t="s">
        <v>111</v>
      </c>
      <c r="BV232" s="50" t="s">
        <v>111</v>
      </c>
      <c r="BW232" s="50" t="s">
        <v>385</v>
      </c>
      <c r="BX232" s="50" t="s">
        <v>111</v>
      </c>
      <c r="BY232" s="42" t="str">
        <f t="shared" si="11"/>
        <v/>
      </c>
      <c r="BZ232" s="51" t="s">
        <v>193</v>
      </c>
      <c r="CA232" s="42" t="s">
        <v>2058</v>
      </c>
      <c r="CB232" s="44" t="str">
        <f t="shared" si="6"/>
        <v>NE-&gt;NT</v>
      </c>
      <c r="CC232" s="52" t="s">
        <v>115</v>
      </c>
      <c r="CD232" s="52" t="s">
        <v>2059</v>
      </c>
      <c r="CE232" s="55" t="s">
        <v>2060</v>
      </c>
      <c r="CF232" s="53"/>
      <c r="CG232" s="77"/>
      <c r="CH232" s="120"/>
      <c r="CI232" s="53"/>
      <c r="CJ232" s="53"/>
      <c r="CK232" s="53"/>
      <c r="CL232" s="53"/>
    </row>
    <row r="233">
      <c r="A233" s="103" t="s">
        <v>2061</v>
      </c>
      <c r="B233" s="43" t="s">
        <v>2062</v>
      </c>
      <c r="C233" s="103" t="s">
        <v>90</v>
      </c>
      <c r="D233" s="105"/>
      <c r="E233" s="104" t="s">
        <v>91</v>
      </c>
      <c r="F233" s="106">
        <v>3.5</v>
      </c>
      <c r="G233" s="103" t="s">
        <v>100</v>
      </c>
      <c r="H233" s="104"/>
      <c r="I233" s="121"/>
      <c r="J233" s="104"/>
      <c r="K233" s="104"/>
      <c r="L233" s="104"/>
      <c r="M233" s="104"/>
      <c r="N233" s="104"/>
      <c r="O233" s="104" t="s">
        <v>91</v>
      </c>
      <c r="P233" s="104"/>
      <c r="Q233" s="104"/>
      <c r="R233" s="103" t="s">
        <v>2063</v>
      </c>
      <c r="S233" s="48">
        <v>45.0</v>
      </c>
      <c r="T233" s="106">
        <v>45.0</v>
      </c>
      <c r="U233" s="46"/>
      <c r="V233" s="42" t="s">
        <v>1667</v>
      </c>
      <c r="W233" s="104"/>
      <c r="X233" s="103" t="s">
        <v>2064</v>
      </c>
      <c r="Y233" s="44">
        <v>38.0</v>
      </c>
      <c r="Z233" s="104"/>
      <c r="AA233" s="104"/>
      <c r="AB233" s="42" t="s">
        <v>340</v>
      </c>
      <c r="AC233" s="104"/>
      <c r="AD233" s="104"/>
      <c r="AE233" s="104"/>
      <c r="AF233" s="104"/>
      <c r="AG233" s="104"/>
      <c r="AH233" s="104"/>
      <c r="AI233" s="104"/>
      <c r="AJ233" s="104"/>
      <c r="AK233" s="104"/>
      <c r="AL233" s="104"/>
      <c r="AM233" s="104"/>
      <c r="AN233" s="104"/>
      <c r="AO233" s="104"/>
      <c r="AP233" s="104"/>
      <c r="AQ233" s="104"/>
      <c r="AR233" s="104"/>
      <c r="AS233" s="103" t="s">
        <v>2065</v>
      </c>
      <c r="AT233" s="42"/>
      <c r="AU233" s="42"/>
      <c r="AV233" s="42"/>
      <c r="AW233" s="104"/>
      <c r="AX233" s="104"/>
      <c r="AY233" s="104"/>
      <c r="AZ233" s="104"/>
      <c r="BA233" s="104"/>
      <c r="BB233" s="104"/>
      <c r="BC233" s="104">
        <v>17500.0</v>
      </c>
      <c r="BD233" s="104"/>
      <c r="BE233" s="106" t="s">
        <v>2066</v>
      </c>
      <c r="BF233" s="104" t="s">
        <v>93</v>
      </c>
      <c r="BG233" s="104" t="s">
        <v>2067</v>
      </c>
      <c r="BH233" s="104"/>
      <c r="BI233" s="104"/>
      <c r="BJ233" s="104"/>
      <c r="BK233" s="104"/>
      <c r="BL233" s="110">
        <v>5.0</v>
      </c>
      <c r="BM233" s="104" t="s">
        <v>90</v>
      </c>
      <c r="BN233" s="104" t="s">
        <v>91</v>
      </c>
      <c r="BO233" s="104" t="s">
        <v>94</v>
      </c>
      <c r="BP233" s="104"/>
      <c r="BQ233" s="103" t="s">
        <v>2068</v>
      </c>
      <c r="BR233" s="42" t="s">
        <v>130</v>
      </c>
      <c r="BS233" s="42" t="s">
        <v>110</v>
      </c>
      <c r="BT233" s="50" t="s">
        <v>111</v>
      </c>
      <c r="BU233" s="50" t="s">
        <v>111</v>
      </c>
      <c r="BV233" s="50" t="s">
        <v>111</v>
      </c>
      <c r="BW233" s="50" t="s">
        <v>112</v>
      </c>
      <c r="BX233" s="50" t="s">
        <v>111</v>
      </c>
      <c r="BY233" s="42" t="str">
        <f t="shared" si="11"/>
        <v/>
      </c>
      <c r="BZ233" s="51" t="s">
        <v>112</v>
      </c>
      <c r="CA233" s="104" t="s">
        <v>112</v>
      </c>
      <c r="CB233" s="44" t="str">
        <f t="shared" si="6"/>
        <v>維持LC</v>
      </c>
      <c r="CC233" s="53"/>
      <c r="CD233" s="57" t="s">
        <v>2069</v>
      </c>
      <c r="CE233" s="56" t="s">
        <v>118</v>
      </c>
      <c r="CF233" s="57" t="s">
        <v>2060</v>
      </c>
      <c r="CG233" s="112"/>
      <c r="CH233" s="122"/>
      <c r="CI233" s="53"/>
      <c r="CJ233" s="53"/>
      <c r="CK233" s="53"/>
      <c r="CL233" s="53"/>
    </row>
    <row r="234">
      <c r="A234" s="42" t="s">
        <v>2070</v>
      </c>
      <c r="B234" s="43" t="s">
        <v>2071</v>
      </c>
      <c r="C234" s="44" t="s">
        <v>91</v>
      </c>
      <c r="D234" s="45"/>
      <c r="E234" s="44" t="s">
        <v>91</v>
      </c>
      <c r="F234" s="48">
        <v>3.7</v>
      </c>
      <c r="G234" s="42" t="s">
        <v>100</v>
      </c>
      <c r="H234" s="44"/>
      <c r="I234" s="61" t="s">
        <v>122</v>
      </c>
      <c r="J234" s="42">
        <v>11.0</v>
      </c>
      <c r="K234" s="44" t="s">
        <v>100</v>
      </c>
      <c r="L234" s="44" t="s">
        <v>91</v>
      </c>
      <c r="M234" s="44" t="s">
        <v>91</v>
      </c>
      <c r="N234" s="44"/>
      <c r="O234" s="44" t="s">
        <v>91</v>
      </c>
      <c r="P234" s="44"/>
      <c r="Q234" s="44"/>
      <c r="R234" s="42" t="s">
        <v>2072</v>
      </c>
      <c r="S234" s="48">
        <v>7869.0</v>
      </c>
      <c r="T234" s="46">
        <v>21079.0</v>
      </c>
      <c r="U234" s="44">
        <v>29652.9999999958</v>
      </c>
      <c r="V234" s="42" t="s">
        <v>125</v>
      </c>
      <c r="W234" s="44"/>
      <c r="X234" s="44"/>
      <c r="Y234" s="44">
        <v>4084.0</v>
      </c>
      <c r="Z234" s="44">
        <v>20928.0</v>
      </c>
      <c r="AA234" s="44"/>
      <c r="AB234" s="42" t="s">
        <v>104</v>
      </c>
      <c r="AC234" s="44"/>
      <c r="AD234" s="44"/>
      <c r="AE234" s="44"/>
      <c r="AF234" s="44"/>
      <c r="AG234" s="44"/>
      <c r="AH234" s="42"/>
      <c r="AI234" s="42"/>
      <c r="AJ234" s="42"/>
      <c r="AK234" s="44"/>
      <c r="AL234" s="44"/>
      <c r="AM234" s="42"/>
      <c r="AN234" s="44"/>
      <c r="AO234" s="44"/>
      <c r="AP234" s="44"/>
      <c r="AQ234" s="44" t="s">
        <v>91</v>
      </c>
      <c r="AR234" s="44"/>
      <c r="AS234" s="42" t="s">
        <v>2073</v>
      </c>
      <c r="AT234" s="42"/>
      <c r="AU234" s="42"/>
      <c r="AV234" s="42"/>
      <c r="AW234" s="44"/>
      <c r="AX234" s="44"/>
      <c r="AY234" s="44"/>
      <c r="AZ234" s="44"/>
      <c r="BA234" s="44"/>
      <c r="BB234" s="44"/>
      <c r="BC234" s="44"/>
      <c r="BD234" s="44"/>
      <c r="BE234" s="44">
        <v>20001.0</v>
      </c>
      <c r="BF234" s="44" t="s">
        <v>93</v>
      </c>
      <c r="BG234" s="42" t="s">
        <v>2074</v>
      </c>
      <c r="BH234" s="44"/>
      <c r="BI234" s="44"/>
      <c r="BJ234" s="44"/>
      <c r="BK234" s="44"/>
      <c r="BL234" s="49">
        <v>5.0</v>
      </c>
      <c r="BM234" s="44" t="s">
        <v>90</v>
      </c>
      <c r="BN234" s="44" t="s">
        <v>91</v>
      </c>
      <c r="BO234" s="44" t="s">
        <v>94</v>
      </c>
      <c r="BP234" s="44"/>
      <c r="BQ234" s="42" t="s">
        <v>2075</v>
      </c>
      <c r="BR234" s="42" t="s">
        <v>130</v>
      </c>
      <c r="BS234" s="42" t="s">
        <v>110</v>
      </c>
      <c r="BT234" s="50" t="s">
        <v>112</v>
      </c>
      <c r="BU234" s="50" t="s">
        <v>112</v>
      </c>
      <c r="BV234" s="50" t="s">
        <v>112</v>
      </c>
      <c r="BW234" s="50" t="s">
        <v>112</v>
      </c>
      <c r="BX234" s="50" t="s">
        <v>111</v>
      </c>
      <c r="BY234" s="42" t="str">
        <f t="shared" si="11"/>
        <v/>
      </c>
      <c r="BZ234" s="51" t="s">
        <v>112</v>
      </c>
      <c r="CA234" s="44" t="s">
        <v>112</v>
      </c>
      <c r="CB234" s="44" t="str">
        <f t="shared" si="6"/>
        <v>維持LC</v>
      </c>
      <c r="CC234" s="53"/>
      <c r="CD234" s="52" t="s">
        <v>2076</v>
      </c>
      <c r="CE234" s="52" t="s">
        <v>133</v>
      </c>
      <c r="CF234" s="52" t="s">
        <v>387</v>
      </c>
      <c r="CG234" s="52" t="s">
        <v>225</v>
      </c>
      <c r="CH234" s="52" t="s">
        <v>227</v>
      </c>
      <c r="CI234" s="53"/>
      <c r="CJ234" s="53"/>
      <c r="CK234" s="53"/>
      <c r="CL234" s="53"/>
    </row>
    <row r="235">
      <c r="A235" s="42" t="s">
        <v>2077</v>
      </c>
      <c r="B235" s="43" t="s">
        <v>2078</v>
      </c>
      <c r="C235" s="44" t="s">
        <v>90</v>
      </c>
      <c r="D235" s="45"/>
      <c r="E235" s="44" t="s">
        <v>91</v>
      </c>
      <c r="F235" s="48">
        <v>5.5</v>
      </c>
      <c r="G235" s="42" t="s">
        <v>100</v>
      </c>
      <c r="H235" s="44"/>
      <c r="I235" s="47" t="s">
        <v>122</v>
      </c>
      <c r="J235" s="42">
        <v>11.0</v>
      </c>
      <c r="K235" s="44" t="s">
        <v>100</v>
      </c>
      <c r="L235" s="44" t="s">
        <v>91</v>
      </c>
      <c r="M235" s="44" t="s">
        <v>91</v>
      </c>
      <c r="N235" s="44"/>
      <c r="O235" s="42" t="s">
        <v>1716</v>
      </c>
      <c r="P235" s="44"/>
      <c r="Q235" s="44"/>
      <c r="R235" s="42" t="s">
        <v>2079</v>
      </c>
      <c r="S235" s="48">
        <v>9113.0</v>
      </c>
      <c r="T235" s="46">
        <v>21471.0</v>
      </c>
      <c r="U235" s="44">
        <v>27817.9999999959</v>
      </c>
      <c r="V235" s="42" t="s">
        <v>125</v>
      </c>
      <c r="W235" s="44"/>
      <c r="X235" s="44"/>
      <c r="Y235" s="44">
        <v>5035.0</v>
      </c>
      <c r="Z235" s="44">
        <v>21398.0</v>
      </c>
      <c r="AA235" s="44"/>
      <c r="AB235" s="42" t="s">
        <v>104</v>
      </c>
      <c r="AC235" s="44"/>
      <c r="AD235" s="44"/>
      <c r="AE235" s="44"/>
      <c r="AF235" s="44"/>
      <c r="AG235" s="44"/>
      <c r="AH235" s="42"/>
      <c r="AI235" s="42"/>
      <c r="AJ235" s="42"/>
      <c r="AK235" s="44"/>
      <c r="AL235" s="44"/>
      <c r="AM235" s="42"/>
      <c r="AN235" s="44"/>
      <c r="AO235" s="44"/>
      <c r="AP235" s="44"/>
      <c r="AQ235" s="42" t="s">
        <v>91</v>
      </c>
      <c r="AR235" s="44"/>
      <c r="AS235" s="42" t="s">
        <v>2080</v>
      </c>
      <c r="AT235" s="42"/>
      <c r="AU235" s="42"/>
      <c r="AV235" s="42"/>
      <c r="AW235" s="44"/>
      <c r="AX235" s="44"/>
      <c r="AY235" s="44"/>
      <c r="AZ235" s="44"/>
      <c r="BA235" s="44"/>
      <c r="BB235" s="44"/>
      <c r="BC235" s="44"/>
      <c r="BD235" s="44"/>
      <c r="BE235" s="44">
        <v>20001.0</v>
      </c>
      <c r="BF235" s="44" t="s">
        <v>93</v>
      </c>
      <c r="BG235" s="42" t="s">
        <v>2081</v>
      </c>
      <c r="BH235" s="44"/>
      <c r="BI235" s="44"/>
      <c r="BJ235" s="44"/>
      <c r="BK235" s="44"/>
      <c r="BL235" s="49">
        <v>5.0</v>
      </c>
      <c r="BM235" s="44" t="s">
        <v>90</v>
      </c>
      <c r="BN235" s="44" t="s">
        <v>94</v>
      </c>
      <c r="BO235" s="44"/>
      <c r="BP235" s="44"/>
      <c r="BQ235" s="44" t="s">
        <v>223</v>
      </c>
      <c r="BR235" s="42" t="s">
        <v>130</v>
      </c>
      <c r="BS235" s="42" t="s">
        <v>110</v>
      </c>
      <c r="BT235" s="50" t="s">
        <v>112</v>
      </c>
      <c r="BU235" s="50" t="s">
        <v>112</v>
      </c>
      <c r="BV235" s="50" t="s">
        <v>112</v>
      </c>
      <c r="BW235" s="50" t="s">
        <v>112</v>
      </c>
      <c r="BX235" s="50" t="s">
        <v>111</v>
      </c>
      <c r="BY235" s="42" t="str">
        <f t="shared" si="11"/>
        <v/>
      </c>
      <c r="BZ235" s="51" t="s">
        <v>112</v>
      </c>
      <c r="CA235" s="44" t="s">
        <v>112</v>
      </c>
      <c r="CB235" s="44" t="str">
        <f t="shared" si="6"/>
        <v>維持LC</v>
      </c>
      <c r="CC235" s="53"/>
      <c r="CD235" s="52" t="s">
        <v>2082</v>
      </c>
      <c r="CE235" s="52" t="s">
        <v>133</v>
      </c>
      <c r="CF235" s="52" t="s">
        <v>387</v>
      </c>
      <c r="CG235" s="52" t="s">
        <v>225</v>
      </c>
      <c r="CH235" s="52" t="s">
        <v>226</v>
      </c>
      <c r="CI235" s="52" t="s">
        <v>227</v>
      </c>
      <c r="CJ235" s="53"/>
      <c r="CK235" s="53"/>
      <c r="CL235" s="53"/>
    </row>
    <row r="236">
      <c r="A236" s="42" t="s">
        <v>2083</v>
      </c>
      <c r="B236" s="43" t="s">
        <v>2084</v>
      </c>
      <c r="C236" s="44" t="s">
        <v>90</v>
      </c>
      <c r="D236" s="45"/>
      <c r="E236" s="44" t="s">
        <v>91</v>
      </c>
      <c r="F236" s="48">
        <v>5.5</v>
      </c>
      <c r="G236" s="42" t="s">
        <v>100</v>
      </c>
      <c r="H236" s="44"/>
      <c r="I236" s="61" t="s">
        <v>122</v>
      </c>
      <c r="J236" s="42">
        <v>11.0</v>
      </c>
      <c r="K236" s="44" t="s">
        <v>100</v>
      </c>
      <c r="L236" s="44" t="s">
        <v>91</v>
      </c>
      <c r="M236" s="44" t="s">
        <v>91</v>
      </c>
      <c r="N236" s="44"/>
      <c r="O236" s="44"/>
      <c r="P236" s="44"/>
      <c r="Q236" s="44"/>
      <c r="R236" s="42" t="s">
        <v>2085</v>
      </c>
      <c r="S236" s="48">
        <v>5095.0</v>
      </c>
      <c r="T236" s="46">
        <v>19637.0</v>
      </c>
      <c r="U236" s="44">
        <v>22860.9999999948</v>
      </c>
      <c r="V236" s="42" t="s">
        <v>125</v>
      </c>
      <c r="W236" s="44"/>
      <c r="X236" s="44"/>
      <c r="Y236" s="44">
        <v>2386.0</v>
      </c>
      <c r="Z236" s="44">
        <v>17971.0</v>
      </c>
      <c r="AA236" s="44"/>
      <c r="AB236" s="42" t="s">
        <v>104</v>
      </c>
      <c r="AC236" s="44"/>
      <c r="AD236" s="44"/>
      <c r="AE236" s="44"/>
      <c r="AF236" s="44"/>
      <c r="AG236" s="44"/>
      <c r="AH236" s="97"/>
      <c r="AI236" s="42"/>
      <c r="AJ236" s="42"/>
      <c r="AK236" s="44"/>
      <c r="AL236" s="44"/>
      <c r="AM236" s="42"/>
      <c r="AN236" s="44"/>
      <c r="AO236" s="44"/>
      <c r="AP236" s="44"/>
      <c r="AQ236" s="44" t="s">
        <v>91</v>
      </c>
      <c r="AR236" s="44"/>
      <c r="AS236" s="42" t="s">
        <v>2086</v>
      </c>
      <c r="AT236" s="42"/>
      <c r="AU236" s="42"/>
      <c r="AV236" s="42"/>
      <c r="AW236" s="44"/>
      <c r="AX236" s="44"/>
      <c r="AY236" s="44"/>
      <c r="AZ236" s="44"/>
      <c r="BA236" s="44"/>
      <c r="BB236" s="44"/>
      <c r="BC236" s="44"/>
      <c r="BD236" s="44"/>
      <c r="BE236" s="48">
        <v>10001.0</v>
      </c>
      <c r="BF236" s="44" t="s">
        <v>93</v>
      </c>
      <c r="BG236" s="42" t="s">
        <v>2087</v>
      </c>
      <c r="BH236" s="44"/>
      <c r="BI236" s="44"/>
      <c r="BJ236" s="44"/>
      <c r="BK236" s="44"/>
      <c r="BL236" s="49">
        <v>5.0</v>
      </c>
      <c r="BM236" s="44" t="s">
        <v>90</v>
      </c>
      <c r="BN236" s="44" t="s">
        <v>94</v>
      </c>
      <c r="BO236" s="44"/>
      <c r="BP236" s="44"/>
      <c r="BQ236" s="44" t="s">
        <v>223</v>
      </c>
      <c r="BR236" s="42" t="s">
        <v>130</v>
      </c>
      <c r="BS236" s="42" t="s">
        <v>110</v>
      </c>
      <c r="BT236" s="50" t="s">
        <v>112</v>
      </c>
      <c r="BU236" s="50" t="s">
        <v>112</v>
      </c>
      <c r="BV236" s="50" t="s">
        <v>112</v>
      </c>
      <c r="BW236" s="50" t="s">
        <v>112</v>
      </c>
      <c r="BX236" s="50" t="s">
        <v>111</v>
      </c>
      <c r="BY236" s="42" t="str">
        <f t="shared" si="11"/>
        <v/>
      </c>
      <c r="BZ236" s="51" t="s">
        <v>112</v>
      </c>
      <c r="CA236" s="44" t="s">
        <v>112</v>
      </c>
      <c r="CB236" s="44" t="str">
        <f t="shared" si="6"/>
        <v>維持LC</v>
      </c>
      <c r="CC236" s="53"/>
      <c r="CD236" s="52" t="s">
        <v>2088</v>
      </c>
      <c r="CE236" s="52" t="s">
        <v>133</v>
      </c>
      <c r="CF236" s="52" t="s">
        <v>387</v>
      </c>
      <c r="CG236" s="52" t="s">
        <v>225</v>
      </c>
      <c r="CH236" s="52" t="s">
        <v>227</v>
      </c>
      <c r="CI236" s="53"/>
      <c r="CJ236" s="53"/>
      <c r="CK236" s="53"/>
      <c r="CL236" s="53"/>
    </row>
    <row r="237">
      <c r="A237" s="42" t="s">
        <v>2089</v>
      </c>
      <c r="B237" s="43" t="s">
        <v>2090</v>
      </c>
      <c r="C237" s="44" t="s">
        <v>91</v>
      </c>
      <c r="D237" s="45"/>
      <c r="E237" s="44" t="s">
        <v>91</v>
      </c>
      <c r="F237" s="48">
        <v>3.8</v>
      </c>
      <c r="G237" s="42" t="s">
        <v>100</v>
      </c>
      <c r="H237" s="44"/>
      <c r="I237" s="47" t="s">
        <v>2005</v>
      </c>
      <c r="J237" s="42">
        <v>11.0</v>
      </c>
      <c r="K237" s="44" t="s">
        <v>100</v>
      </c>
      <c r="L237" s="44" t="s">
        <v>91</v>
      </c>
      <c r="M237" s="44" t="s">
        <v>91</v>
      </c>
      <c r="N237" s="44"/>
      <c r="O237" s="44" t="s">
        <v>91</v>
      </c>
      <c r="P237" s="44"/>
      <c r="Q237" s="44"/>
      <c r="R237" s="42" t="s">
        <v>2091</v>
      </c>
      <c r="S237" s="48">
        <v>4218.0</v>
      </c>
      <c r="T237" s="46">
        <v>19469.0</v>
      </c>
      <c r="U237" s="44">
        <v>22931.999999994</v>
      </c>
      <c r="V237" s="42" t="s">
        <v>125</v>
      </c>
      <c r="W237" s="44"/>
      <c r="X237" s="44"/>
      <c r="Y237" s="44">
        <v>1893.0</v>
      </c>
      <c r="Z237" s="44">
        <v>18400.0</v>
      </c>
      <c r="AA237" s="44"/>
      <c r="AB237" s="42" t="s">
        <v>104</v>
      </c>
      <c r="AC237" s="44"/>
      <c r="AD237" s="44"/>
      <c r="AE237" s="44"/>
      <c r="AF237" s="44"/>
      <c r="AG237" s="44"/>
      <c r="AH237" s="97"/>
      <c r="AI237" s="42"/>
      <c r="AJ237" s="42"/>
      <c r="AK237" s="44"/>
      <c r="AL237" s="44"/>
      <c r="AM237" s="42"/>
      <c r="AN237" s="44"/>
      <c r="AO237" s="44"/>
      <c r="AP237" s="44"/>
      <c r="AQ237" s="42" t="s">
        <v>90</v>
      </c>
      <c r="AR237" s="44"/>
      <c r="AS237" s="42" t="s">
        <v>2092</v>
      </c>
      <c r="AT237" s="42"/>
      <c r="AU237" s="42"/>
      <c r="AV237" s="42"/>
      <c r="AW237" s="44"/>
      <c r="AX237" s="44"/>
      <c r="AY237" s="44"/>
      <c r="AZ237" s="44"/>
      <c r="BA237" s="44"/>
      <c r="BB237" s="44"/>
      <c r="BC237" s="44"/>
      <c r="BD237" s="44"/>
      <c r="BE237" s="44">
        <v>20001.0</v>
      </c>
      <c r="BF237" s="44" t="s">
        <v>93</v>
      </c>
      <c r="BG237" s="42" t="s">
        <v>2093</v>
      </c>
      <c r="BH237" s="44"/>
      <c r="BI237" s="44"/>
      <c r="BJ237" s="44"/>
      <c r="BK237" s="44"/>
      <c r="BL237" s="49">
        <v>5.0</v>
      </c>
      <c r="BM237" s="44" t="s">
        <v>90</v>
      </c>
      <c r="BN237" s="44" t="s">
        <v>93</v>
      </c>
      <c r="BO237" s="44"/>
      <c r="BP237" s="44"/>
      <c r="BQ237" s="42" t="s">
        <v>2094</v>
      </c>
      <c r="BR237" s="42" t="s">
        <v>130</v>
      </c>
      <c r="BS237" s="42" t="s">
        <v>110</v>
      </c>
      <c r="BT237" s="50" t="s">
        <v>1781</v>
      </c>
      <c r="BU237" s="50" t="s">
        <v>112</v>
      </c>
      <c r="BV237" s="50" t="s">
        <v>112</v>
      </c>
      <c r="BW237" s="50" t="s">
        <v>112</v>
      </c>
      <c r="BX237" s="50" t="s">
        <v>111</v>
      </c>
      <c r="BY237" s="42" t="str">
        <f t="shared" si="11"/>
        <v/>
      </c>
      <c r="BZ237" s="51" t="s">
        <v>193</v>
      </c>
      <c r="CA237" s="44" t="s">
        <v>112</v>
      </c>
      <c r="CB237" s="44" t="str">
        <f t="shared" si="6"/>
        <v>LC-&gt;NT</v>
      </c>
      <c r="CC237" s="52" t="s">
        <v>2009</v>
      </c>
      <c r="CD237" s="52" t="s">
        <v>2095</v>
      </c>
      <c r="CE237" s="52" t="s">
        <v>133</v>
      </c>
      <c r="CF237" s="52" t="s">
        <v>387</v>
      </c>
      <c r="CG237" s="52" t="s">
        <v>225</v>
      </c>
      <c r="CH237" s="52" t="s">
        <v>227</v>
      </c>
      <c r="CI237" s="53"/>
      <c r="CJ237" s="53"/>
      <c r="CK237" s="53"/>
      <c r="CL237" s="53"/>
    </row>
    <row r="238">
      <c r="A238" s="42" t="s">
        <v>2096</v>
      </c>
      <c r="B238" s="43" t="s">
        <v>2097</v>
      </c>
      <c r="C238" s="44" t="s">
        <v>90</v>
      </c>
      <c r="D238" s="45"/>
      <c r="E238" s="44" t="s">
        <v>91</v>
      </c>
      <c r="F238" s="48">
        <v>3.8</v>
      </c>
      <c r="G238" s="42" t="s">
        <v>100</v>
      </c>
      <c r="H238" s="44"/>
      <c r="I238" s="47" t="s">
        <v>2005</v>
      </c>
      <c r="J238" s="42">
        <v>11.0</v>
      </c>
      <c r="K238" s="44" t="s">
        <v>100</v>
      </c>
      <c r="L238" s="44" t="s">
        <v>91</v>
      </c>
      <c r="M238" s="44" t="s">
        <v>91</v>
      </c>
      <c r="N238" s="44"/>
      <c r="O238" s="44" t="s">
        <v>91</v>
      </c>
      <c r="P238" s="44"/>
      <c r="Q238" s="44"/>
      <c r="R238" s="42" t="s">
        <v>2098</v>
      </c>
      <c r="S238" s="48">
        <v>6446.0</v>
      </c>
      <c r="T238" s="46">
        <v>19239.0</v>
      </c>
      <c r="U238" s="44">
        <v>26245.9999999952</v>
      </c>
      <c r="V238" s="42" t="s">
        <v>125</v>
      </c>
      <c r="W238" s="44"/>
      <c r="X238" s="44"/>
      <c r="Y238" s="44">
        <v>3158.0</v>
      </c>
      <c r="Z238" s="44">
        <v>18606.0</v>
      </c>
      <c r="AA238" s="44"/>
      <c r="AB238" s="42" t="s">
        <v>104</v>
      </c>
      <c r="AC238" s="44"/>
      <c r="AD238" s="44"/>
      <c r="AE238" s="44"/>
      <c r="AF238" s="44"/>
      <c r="AG238" s="44"/>
      <c r="AH238" s="42"/>
      <c r="AI238" s="42"/>
      <c r="AJ238" s="42"/>
      <c r="AK238" s="44"/>
      <c r="AL238" s="44"/>
      <c r="AM238" s="42"/>
      <c r="AN238" s="44"/>
      <c r="AO238" s="44"/>
      <c r="AP238" s="44"/>
      <c r="AQ238" s="42" t="s">
        <v>90</v>
      </c>
      <c r="AR238" s="44"/>
      <c r="AS238" s="42" t="s">
        <v>2099</v>
      </c>
      <c r="AT238" s="42"/>
      <c r="AU238" s="42"/>
      <c r="AV238" s="42"/>
      <c r="AW238" s="44"/>
      <c r="AX238" s="44"/>
      <c r="AY238" s="44"/>
      <c r="AZ238" s="44"/>
      <c r="BA238" s="44"/>
      <c r="BB238" s="44"/>
      <c r="BC238" s="44"/>
      <c r="BD238" s="44"/>
      <c r="BE238" s="44">
        <v>20001.0</v>
      </c>
      <c r="BF238" s="44" t="s">
        <v>93</v>
      </c>
      <c r="BG238" s="42" t="s">
        <v>2100</v>
      </c>
      <c r="BH238" s="44"/>
      <c r="BI238" s="44"/>
      <c r="BJ238" s="44"/>
      <c r="BK238" s="44"/>
      <c r="BL238" s="49">
        <v>5.0</v>
      </c>
      <c r="BM238" s="44" t="s">
        <v>90</v>
      </c>
      <c r="BN238" s="44" t="s">
        <v>94</v>
      </c>
      <c r="BO238" s="44"/>
      <c r="BP238" s="44"/>
      <c r="BQ238" s="44" t="s">
        <v>223</v>
      </c>
      <c r="BR238" s="42" t="s">
        <v>130</v>
      </c>
      <c r="BS238" s="42" t="s">
        <v>110</v>
      </c>
      <c r="BT238" s="50" t="s">
        <v>1781</v>
      </c>
      <c r="BU238" s="50" t="s">
        <v>112</v>
      </c>
      <c r="BV238" s="50" t="s">
        <v>112</v>
      </c>
      <c r="BW238" s="50" t="s">
        <v>112</v>
      </c>
      <c r="BX238" s="50" t="s">
        <v>111</v>
      </c>
      <c r="BY238" s="42" t="str">
        <f t="shared" si="11"/>
        <v/>
      </c>
      <c r="BZ238" s="51" t="s">
        <v>193</v>
      </c>
      <c r="CA238" s="44" t="s">
        <v>112</v>
      </c>
      <c r="CB238" s="44" t="str">
        <f t="shared" si="6"/>
        <v>LC-&gt;NT</v>
      </c>
      <c r="CC238" s="52" t="s">
        <v>2009</v>
      </c>
      <c r="CD238" s="52" t="s">
        <v>2101</v>
      </c>
      <c r="CE238" s="52" t="s">
        <v>133</v>
      </c>
      <c r="CF238" s="52" t="s">
        <v>387</v>
      </c>
      <c r="CG238" s="52" t="s">
        <v>225</v>
      </c>
      <c r="CH238" s="52" t="s">
        <v>227</v>
      </c>
      <c r="CI238" s="53"/>
      <c r="CJ238" s="53"/>
      <c r="CK238" s="53"/>
      <c r="CL238" s="53"/>
    </row>
    <row r="239">
      <c r="A239" s="42" t="s">
        <v>2102</v>
      </c>
      <c r="B239" s="43" t="s">
        <v>2103</v>
      </c>
      <c r="C239" s="98" t="s">
        <v>90</v>
      </c>
      <c r="D239" s="99"/>
      <c r="E239" s="98" t="s">
        <v>91</v>
      </c>
      <c r="F239" s="100">
        <v>4.7</v>
      </c>
      <c r="G239" s="97" t="s">
        <v>100</v>
      </c>
      <c r="H239" s="98"/>
      <c r="I239" s="113" t="s">
        <v>2005</v>
      </c>
      <c r="J239" s="42">
        <v>11.0</v>
      </c>
      <c r="K239" s="98" t="s">
        <v>100</v>
      </c>
      <c r="L239" s="98" t="s">
        <v>91</v>
      </c>
      <c r="M239" s="98" t="s">
        <v>91</v>
      </c>
      <c r="N239" s="98"/>
      <c r="O239" s="98" t="s">
        <v>91</v>
      </c>
      <c r="P239" s="98"/>
      <c r="Q239" s="98"/>
      <c r="R239" s="97" t="s">
        <v>2104</v>
      </c>
      <c r="S239" s="48">
        <v>801.0</v>
      </c>
      <c r="T239" s="46">
        <v>13716.0</v>
      </c>
      <c r="U239" s="44">
        <v>7884.99999999832</v>
      </c>
      <c r="V239" s="42" t="s">
        <v>125</v>
      </c>
      <c r="W239" s="98"/>
      <c r="X239" s="98"/>
      <c r="Y239" s="44">
        <v>365.0</v>
      </c>
      <c r="Z239" s="44">
        <v>10539.0</v>
      </c>
      <c r="AA239" s="98"/>
      <c r="AB239" s="42" t="s">
        <v>104</v>
      </c>
      <c r="AC239" s="98"/>
      <c r="AD239" s="98"/>
      <c r="AE239" s="98"/>
      <c r="AF239" s="98"/>
      <c r="AG239" s="98"/>
      <c r="AH239" s="97"/>
      <c r="AI239" s="42"/>
      <c r="AJ239" s="42"/>
      <c r="AK239" s="98"/>
      <c r="AL239" s="98"/>
      <c r="AM239" s="42"/>
      <c r="AN239" s="98"/>
      <c r="AO239" s="98"/>
      <c r="AP239" s="98"/>
      <c r="AQ239" s="97" t="s">
        <v>90</v>
      </c>
      <c r="AR239" s="98"/>
      <c r="AS239" s="97" t="s">
        <v>2105</v>
      </c>
      <c r="AT239" s="42"/>
      <c r="AU239" s="42"/>
      <c r="AV239" s="42"/>
      <c r="AW239" s="44"/>
      <c r="AX239" s="98"/>
      <c r="AY239" s="98"/>
      <c r="AZ239" s="98"/>
      <c r="BA239" s="98"/>
      <c r="BB239" s="98"/>
      <c r="BC239" s="98"/>
      <c r="BD239" s="98"/>
      <c r="BE239" s="102">
        <v>10001.0</v>
      </c>
      <c r="BF239" s="98" t="s">
        <v>93</v>
      </c>
      <c r="BG239" s="97" t="s">
        <v>2106</v>
      </c>
      <c r="BH239" s="98"/>
      <c r="BI239" s="98"/>
      <c r="BJ239" s="98"/>
      <c r="BK239" s="98"/>
      <c r="BL239" s="98">
        <v>5.0</v>
      </c>
      <c r="BM239" s="98" t="s">
        <v>90</v>
      </c>
      <c r="BN239" s="98" t="s">
        <v>94</v>
      </c>
      <c r="BO239" s="98"/>
      <c r="BP239" s="98"/>
      <c r="BQ239" s="98" t="s">
        <v>223</v>
      </c>
      <c r="BR239" s="42" t="s">
        <v>130</v>
      </c>
      <c r="BS239" s="42" t="s">
        <v>110</v>
      </c>
      <c r="BT239" s="50" t="s">
        <v>1882</v>
      </c>
      <c r="BU239" s="50" t="s">
        <v>112</v>
      </c>
      <c r="BV239" s="50" t="s">
        <v>112</v>
      </c>
      <c r="BW239" s="50" t="s">
        <v>112</v>
      </c>
      <c r="BX239" s="50" t="s">
        <v>111</v>
      </c>
      <c r="BY239" s="42" t="str">
        <f t="shared" si="11"/>
        <v/>
      </c>
      <c r="BZ239" s="51" t="s">
        <v>193</v>
      </c>
      <c r="CA239" s="98" t="s">
        <v>112</v>
      </c>
      <c r="CB239" s="44" t="str">
        <f t="shared" si="6"/>
        <v>LC-&gt;NT</v>
      </c>
      <c r="CC239" s="52" t="s">
        <v>2107</v>
      </c>
      <c r="CD239" s="52" t="s">
        <v>2108</v>
      </c>
      <c r="CE239" s="52" t="s">
        <v>133</v>
      </c>
      <c r="CF239" s="52" t="s">
        <v>387</v>
      </c>
      <c r="CG239" s="52" t="s">
        <v>225</v>
      </c>
      <c r="CH239" s="52" t="s">
        <v>227</v>
      </c>
      <c r="CI239" s="21"/>
      <c r="CJ239" s="21"/>
      <c r="CK239" s="21"/>
      <c r="CL239" s="21"/>
    </row>
    <row r="240">
      <c r="A240" s="42" t="s">
        <v>2109</v>
      </c>
      <c r="B240" s="43" t="s">
        <v>2110</v>
      </c>
      <c r="C240" s="44" t="s">
        <v>90</v>
      </c>
      <c r="D240" s="45"/>
      <c r="E240" s="44" t="s">
        <v>91</v>
      </c>
      <c r="F240" s="48">
        <v>4.9</v>
      </c>
      <c r="G240" s="97" t="s">
        <v>100</v>
      </c>
      <c r="H240" s="44"/>
      <c r="I240" s="47" t="s">
        <v>122</v>
      </c>
      <c r="J240" s="42">
        <v>11.0</v>
      </c>
      <c r="K240" s="44" t="s">
        <v>100</v>
      </c>
      <c r="L240" s="44" t="s">
        <v>91</v>
      </c>
      <c r="M240" s="44" t="s">
        <v>91</v>
      </c>
      <c r="N240" s="44"/>
      <c r="O240" s="44" t="s">
        <v>91</v>
      </c>
      <c r="P240" s="44"/>
      <c r="Q240" s="44"/>
      <c r="R240" s="42" t="s">
        <v>2111</v>
      </c>
      <c r="S240" s="48">
        <v>3388.0</v>
      </c>
      <c r="T240" s="46">
        <v>18980.0</v>
      </c>
      <c r="U240" s="44">
        <v>18209.9999999944</v>
      </c>
      <c r="V240" s="42" t="s">
        <v>125</v>
      </c>
      <c r="W240" s="44"/>
      <c r="X240" s="44"/>
      <c r="Y240" s="44">
        <v>1585.0</v>
      </c>
      <c r="Z240" s="44">
        <v>16519.0</v>
      </c>
      <c r="AA240" s="44"/>
      <c r="AB240" s="42" t="s">
        <v>104</v>
      </c>
      <c r="AC240" s="44"/>
      <c r="AD240" s="44"/>
      <c r="AE240" s="44"/>
      <c r="AF240" s="44"/>
      <c r="AG240" s="44"/>
      <c r="AH240" s="42"/>
      <c r="AI240" s="42"/>
      <c r="AJ240" s="42"/>
      <c r="AK240" s="44"/>
      <c r="AL240" s="44"/>
      <c r="AM240" s="42"/>
      <c r="AN240" s="44"/>
      <c r="AO240" s="44"/>
      <c r="AP240" s="44"/>
      <c r="AQ240" s="42" t="s">
        <v>92</v>
      </c>
      <c r="AR240" s="44"/>
      <c r="AS240" s="42" t="s">
        <v>2112</v>
      </c>
      <c r="AT240" s="42"/>
      <c r="AU240" s="42"/>
      <c r="AV240" s="42"/>
      <c r="AW240" s="44"/>
      <c r="AX240" s="44"/>
      <c r="AY240" s="44"/>
      <c r="AZ240" s="44"/>
      <c r="BA240" s="44"/>
      <c r="BB240" s="44"/>
      <c r="BC240" s="44"/>
      <c r="BD240" s="44"/>
      <c r="BE240" s="42">
        <v>20001.0</v>
      </c>
      <c r="BF240" s="44" t="s">
        <v>93</v>
      </c>
      <c r="BG240" s="42" t="s">
        <v>2113</v>
      </c>
      <c r="BH240" s="44"/>
      <c r="BI240" s="44"/>
      <c r="BJ240" s="44"/>
      <c r="BK240" s="44"/>
      <c r="BL240" s="49">
        <v>5.0</v>
      </c>
      <c r="BM240" s="44" t="s">
        <v>90</v>
      </c>
      <c r="BN240" s="44" t="s">
        <v>94</v>
      </c>
      <c r="BO240" s="44"/>
      <c r="BP240" s="44"/>
      <c r="BQ240" s="44" t="s">
        <v>223</v>
      </c>
      <c r="BR240" s="42" t="s">
        <v>130</v>
      </c>
      <c r="BS240" s="42" t="s">
        <v>110</v>
      </c>
      <c r="BT240" s="50" t="s">
        <v>112</v>
      </c>
      <c r="BU240" s="50" t="s">
        <v>112</v>
      </c>
      <c r="BV240" s="50" t="s">
        <v>112</v>
      </c>
      <c r="BW240" s="50" t="s">
        <v>112</v>
      </c>
      <c r="BX240" s="50" t="s">
        <v>111</v>
      </c>
      <c r="BY240" s="42" t="str">
        <f t="shared" si="11"/>
        <v/>
      </c>
      <c r="BZ240" s="51" t="s">
        <v>112</v>
      </c>
      <c r="CA240" s="44" t="s">
        <v>112</v>
      </c>
      <c r="CB240" s="44" t="str">
        <f t="shared" si="6"/>
        <v>維持LC</v>
      </c>
      <c r="CC240" s="53"/>
      <c r="CD240" s="52" t="s">
        <v>2114</v>
      </c>
      <c r="CE240" s="52" t="s">
        <v>133</v>
      </c>
      <c r="CF240" s="55" t="s">
        <v>387</v>
      </c>
      <c r="CG240" s="52" t="s">
        <v>225</v>
      </c>
      <c r="CH240" s="52" t="s">
        <v>227</v>
      </c>
      <c r="CI240" s="77"/>
      <c r="CJ240" s="53"/>
      <c r="CK240" s="53"/>
      <c r="CL240" s="53"/>
    </row>
    <row r="241">
      <c r="A241" s="103" t="s">
        <v>2115</v>
      </c>
      <c r="B241" s="43" t="s">
        <v>2116</v>
      </c>
      <c r="C241" s="104" t="s">
        <v>90</v>
      </c>
      <c r="D241" s="123" t="s">
        <v>2117</v>
      </c>
      <c r="E241" s="104" t="s">
        <v>91</v>
      </c>
      <c r="F241" s="106">
        <v>5.5</v>
      </c>
      <c r="G241" s="97" t="s">
        <v>100</v>
      </c>
      <c r="H241" s="104"/>
      <c r="I241" s="121" t="s">
        <v>122</v>
      </c>
      <c r="J241" s="103">
        <v>11.0</v>
      </c>
      <c r="K241" s="104" t="s">
        <v>100</v>
      </c>
      <c r="L241" s="104" t="s">
        <v>91</v>
      </c>
      <c r="M241" s="104" t="s">
        <v>91</v>
      </c>
      <c r="N241" s="104"/>
      <c r="O241" s="104" t="s">
        <v>91</v>
      </c>
      <c r="P241" s="104"/>
      <c r="Q241" s="104"/>
      <c r="R241" s="103" t="s">
        <v>2118</v>
      </c>
      <c r="S241" s="48">
        <v>568.0</v>
      </c>
      <c r="T241" s="46">
        <v>9102.0</v>
      </c>
      <c r="U241" s="44">
        <v>8393.99999999896</v>
      </c>
      <c r="V241" s="42" t="s">
        <v>125</v>
      </c>
      <c r="W241" s="104"/>
      <c r="X241" s="104"/>
      <c r="Y241" s="44">
        <v>239.0</v>
      </c>
      <c r="Z241" s="44">
        <v>7276.0</v>
      </c>
      <c r="AA241" s="104"/>
      <c r="AB241" s="42" t="s">
        <v>104</v>
      </c>
      <c r="AC241" s="104"/>
      <c r="AD241" s="104"/>
      <c r="AE241" s="104"/>
      <c r="AF241" s="104"/>
      <c r="AG241" s="104"/>
      <c r="AH241" s="42"/>
      <c r="AI241" s="42"/>
      <c r="AJ241" s="42"/>
      <c r="AK241" s="104"/>
      <c r="AL241" s="104"/>
      <c r="AM241" s="42"/>
      <c r="AN241" s="104"/>
      <c r="AO241" s="104"/>
      <c r="AP241" s="104"/>
      <c r="AQ241" s="104" t="s">
        <v>91</v>
      </c>
      <c r="AR241" s="104"/>
      <c r="AS241" s="103" t="s">
        <v>2119</v>
      </c>
      <c r="AT241" s="42"/>
      <c r="AU241" s="42"/>
      <c r="AV241" s="42"/>
      <c r="AW241" s="44"/>
      <c r="AX241" s="104"/>
      <c r="AY241" s="104"/>
      <c r="AZ241" s="104"/>
      <c r="BA241" s="104"/>
      <c r="BB241" s="104"/>
      <c r="BC241" s="104"/>
      <c r="BD241" s="104"/>
      <c r="BE241" s="106">
        <v>5001.0</v>
      </c>
      <c r="BF241" s="104" t="s">
        <v>93</v>
      </c>
      <c r="BG241" s="103" t="s">
        <v>2120</v>
      </c>
      <c r="BH241" s="104"/>
      <c r="BI241" s="104"/>
      <c r="BJ241" s="104"/>
      <c r="BK241" s="104"/>
      <c r="BL241" s="110">
        <v>5.0</v>
      </c>
      <c r="BM241" s="104" t="s">
        <v>90</v>
      </c>
      <c r="BN241" s="104" t="s">
        <v>94</v>
      </c>
      <c r="BO241" s="104"/>
      <c r="BP241" s="104"/>
      <c r="BQ241" s="104" t="s">
        <v>223</v>
      </c>
      <c r="BR241" s="42" t="s">
        <v>130</v>
      </c>
      <c r="BS241" s="42" t="s">
        <v>110</v>
      </c>
      <c r="BT241" s="50" t="s">
        <v>112</v>
      </c>
      <c r="BU241" s="50" t="s">
        <v>112</v>
      </c>
      <c r="BV241" s="50" t="s">
        <v>112</v>
      </c>
      <c r="BW241" s="50" t="s">
        <v>112</v>
      </c>
      <c r="BX241" s="50" t="s">
        <v>111</v>
      </c>
      <c r="BY241" s="42" t="str">
        <f t="shared" si="11"/>
        <v/>
      </c>
      <c r="BZ241" s="51" t="s">
        <v>112</v>
      </c>
      <c r="CA241" s="104" t="s">
        <v>112</v>
      </c>
      <c r="CB241" s="44" t="str">
        <f t="shared" si="6"/>
        <v>維持LC</v>
      </c>
      <c r="CC241" s="53"/>
      <c r="CD241" s="52" t="s">
        <v>2121</v>
      </c>
      <c r="CE241" s="57" t="s">
        <v>133</v>
      </c>
      <c r="CF241" s="56" t="s">
        <v>387</v>
      </c>
      <c r="CG241" s="52" t="s">
        <v>225</v>
      </c>
      <c r="CH241" s="57" t="s">
        <v>227</v>
      </c>
      <c r="CI241" s="112"/>
      <c r="CJ241" s="53"/>
      <c r="CK241" s="53"/>
      <c r="CL241" s="53"/>
    </row>
    <row r="242">
      <c r="A242" s="42" t="s">
        <v>2122</v>
      </c>
      <c r="B242" s="43" t="s">
        <v>2123</v>
      </c>
      <c r="C242" s="104" t="s">
        <v>90</v>
      </c>
      <c r="D242" s="105"/>
      <c r="E242" s="104" t="s">
        <v>91</v>
      </c>
      <c r="F242" s="106">
        <v>5.5</v>
      </c>
      <c r="G242" s="97" t="s">
        <v>100</v>
      </c>
      <c r="H242" s="104"/>
      <c r="I242" s="121" t="s">
        <v>122</v>
      </c>
      <c r="J242" s="103">
        <v>11.0</v>
      </c>
      <c r="K242" s="104" t="s">
        <v>100</v>
      </c>
      <c r="L242" s="104" t="s">
        <v>91</v>
      </c>
      <c r="M242" s="104" t="s">
        <v>91</v>
      </c>
      <c r="N242" s="104"/>
      <c r="O242" s="104" t="s">
        <v>91</v>
      </c>
      <c r="P242" s="104"/>
      <c r="Q242" s="104"/>
      <c r="R242" s="103" t="s">
        <v>2124</v>
      </c>
      <c r="S242" s="48">
        <v>2215.0</v>
      </c>
      <c r="T242" s="46">
        <v>15930.0</v>
      </c>
      <c r="U242" s="44">
        <v>14464.9999999968</v>
      </c>
      <c r="V242" s="42" t="s">
        <v>125</v>
      </c>
      <c r="W242" s="104"/>
      <c r="X242" s="104"/>
      <c r="Y242" s="44">
        <v>960.0</v>
      </c>
      <c r="Z242" s="44">
        <v>11732.0</v>
      </c>
      <c r="AA242" s="104"/>
      <c r="AB242" s="42" t="s">
        <v>104</v>
      </c>
      <c r="AC242" s="104"/>
      <c r="AD242" s="104"/>
      <c r="AE242" s="104"/>
      <c r="AF242" s="104"/>
      <c r="AG242" s="104"/>
      <c r="AH242" s="42"/>
      <c r="AI242" s="42"/>
      <c r="AJ242" s="42"/>
      <c r="AK242" s="104"/>
      <c r="AL242" s="104"/>
      <c r="AM242" s="42"/>
      <c r="AN242" s="104"/>
      <c r="AO242" s="104"/>
      <c r="AP242" s="104"/>
      <c r="AQ242" s="104" t="s">
        <v>91</v>
      </c>
      <c r="AR242" s="104"/>
      <c r="AS242" s="103" t="s">
        <v>2125</v>
      </c>
      <c r="AT242" s="42"/>
      <c r="AU242" s="42"/>
      <c r="AV242" s="42"/>
      <c r="AW242" s="44"/>
      <c r="AX242" s="104"/>
      <c r="AY242" s="104"/>
      <c r="AZ242" s="104"/>
      <c r="BA242" s="104"/>
      <c r="BB242" s="104"/>
      <c r="BC242" s="104"/>
      <c r="BD242" s="104"/>
      <c r="BE242" s="103">
        <v>20001.0</v>
      </c>
      <c r="BF242" s="104" t="s">
        <v>93</v>
      </c>
      <c r="BG242" s="103" t="s">
        <v>2126</v>
      </c>
      <c r="BH242" s="104"/>
      <c r="BI242" s="104"/>
      <c r="BJ242" s="104"/>
      <c r="BK242" s="104"/>
      <c r="BL242" s="110">
        <v>5.0</v>
      </c>
      <c r="BM242" s="104" t="s">
        <v>90</v>
      </c>
      <c r="BN242" s="104" t="s">
        <v>94</v>
      </c>
      <c r="BO242" s="104"/>
      <c r="BP242" s="104"/>
      <c r="BQ242" s="104" t="s">
        <v>223</v>
      </c>
      <c r="BR242" s="42" t="s">
        <v>130</v>
      </c>
      <c r="BS242" s="42" t="s">
        <v>110</v>
      </c>
      <c r="BT242" s="50" t="s">
        <v>112</v>
      </c>
      <c r="BU242" s="50" t="s">
        <v>112</v>
      </c>
      <c r="BV242" s="50" t="s">
        <v>112</v>
      </c>
      <c r="BW242" s="50" t="s">
        <v>112</v>
      </c>
      <c r="BX242" s="50" t="s">
        <v>111</v>
      </c>
      <c r="BY242" s="42" t="str">
        <f t="shared" si="11"/>
        <v/>
      </c>
      <c r="BZ242" s="51" t="s">
        <v>112</v>
      </c>
      <c r="CA242" s="104" t="s">
        <v>112</v>
      </c>
      <c r="CB242" s="44" t="str">
        <f t="shared" si="6"/>
        <v>維持LC</v>
      </c>
      <c r="CC242" s="53"/>
      <c r="CD242" s="52" t="s">
        <v>2127</v>
      </c>
      <c r="CE242" s="57" t="s">
        <v>133</v>
      </c>
      <c r="CF242" s="56" t="s">
        <v>387</v>
      </c>
      <c r="CG242" s="52" t="s">
        <v>225</v>
      </c>
      <c r="CH242" s="57" t="s">
        <v>227</v>
      </c>
      <c r="CI242" s="112"/>
      <c r="CJ242" s="53"/>
      <c r="CK242" s="53"/>
      <c r="CL242" s="53"/>
    </row>
    <row r="243">
      <c r="A243" s="42" t="s">
        <v>2128</v>
      </c>
      <c r="B243" s="43" t="s">
        <v>2129</v>
      </c>
      <c r="C243" s="44" t="s">
        <v>90</v>
      </c>
      <c r="D243" s="45"/>
      <c r="E243" s="44" t="s">
        <v>91</v>
      </c>
      <c r="F243" s="48">
        <v>4.7</v>
      </c>
      <c r="G243" s="42" t="s">
        <v>100</v>
      </c>
      <c r="H243" s="44"/>
      <c r="I243" s="47" t="s">
        <v>2130</v>
      </c>
      <c r="J243" s="42">
        <v>20.0</v>
      </c>
      <c r="K243" s="42" t="s">
        <v>100</v>
      </c>
      <c r="L243" s="42" t="s">
        <v>90</v>
      </c>
      <c r="M243" s="42" t="s">
        <v>90</v>
      </c>
      <c r="N243" s="44"/>
      <c r="O243" s="44"/>
      <c r="P243" s="44"/>
      <c r="Q243" s="44"/>
      <c r="R243" s="42" t="s">
        <v>2131</v>
      </c>
      <c r="S243" s="48">
        <v>167.0</v>
      </c>
      <c r="T243" s="46">
        <v>150.0</v>
      </c>
      <c r="U243" s="46"/>
      <c r="V243" s="42" t="s">
        <v>398</v>
      </c>
      <c r="W243" s="44"/>
      <c r="X243" s="42" t="s">
        <v>414</v>
      </c>
      <c r="Y243" s="44">
        <v>193.0</v>
      </c>
      <c r="Z243" s="44"/>
      <c r="AA243" s="44"/>
      <c r="AB243" s="42" t="s">
        <v>340</v>
      </c>
      <c r="AC243" s="44"/>
      <c r="AD243" s="44"/>
      <c r="AE243" s="44"/>
      <c r="AF243" s="44"/>
      <c r="AG243" s="44"/>
      <c r="AH243" s="44"/>
      <c r="AI243" s="44"/>
      <c r="AJ243" s="44"/>
      <c r="AK243" s="44"/>
      <c r="AL243" s="44"/>
      <c r="AM243" s="42"/>
      <c r="AN243" s="44"/>
      <c r="AO243" s="44"/>
      <c r="AP243" s="44"/>
      <c r="AQ243" s="42" t="s">
        <v>92</v>
      </c>
      <c r="AR243" s="44"/>
      <c r="AS243" s="42" t="s">
        <v>2132</v>
      </c>
      <c r="AT243" s="42"/>
      <c r="AU243" s="42"/>
      <c r="AV243" s="42"/>
      <c r="AW243" s="42"/>
      <c r="AX243" s="44"/>
      <c r="AY243" s="44"/>
      <c r="AZ243" s="44"/>
      <c r="BA243" s="44"/>
      <c r="BB243" s="44"/>
      <c r="BC243" s="44"/>
      <c r="BD243" s="42">
        <v>1500.0</v>
      </c>
      <c r="BE243" s="48">
        <v>500.0</v>
      </c>
      <c r="BF243" s="44" t="s">
        <v>93</v>
      </c>
      <c r="BG243" s="42" t="s">
        <v>2133</v>
      </c>
      <c r="BH243" s="44"/>
      <c r="BI243" s="44"/>
      <c r="BJ243" s="44"/>
      <c r="BK243" s="44"/>
      <c r="BL243" s="49">
        <v>5.0</v>
      </c>
      <c r="BM243" s="44" t="s">
        <v>90</v>
      </c>
      <c r="BN243" s="44" t="s">
        <v>90</v>
      </c>
      <c r="BO243" s="44"/>
      <c r="BP243" s="44">
        <v>2.0</v>
      </c>
      <c r="BQ243" s="42" t="s">
        <v>2134</v>
      </c>
      <c r="BR243" s="42" t="s">
        <v>130</v>
      </c>
      <c r="BS243" s="42" t="s">
        <v>110</v>
      </c>
      <c r="BT243" s="50" t="s">
        <v>112</v>
      </c>
      <c r="BU243" s="50" t="s">
        <v>112</v>
      </c>
      <c r="BV243" s="50" t="s">
        <v>112</v>
      </c>
      <c r="BW243" s="50" t="s">
        <v>113</v>
      </c>
      <c r="BX243" s="50" t="s">
        <v>111</v>
      </c>
      <c r="BY243" s="42">
        <f t="shared" si="11"/>
        <v>2</v>
      </c>
      <c r="BZ243" s="51" t="s">
        <v>112</v>
      </c>
      <c r="CA243" s="44" t="s">
        <v>112</v>
      </c>
      <c r="CB243" s="44" t="str">
        <f t="shared" si="6"/>
        <v>維持LC</v>
      </c>
      <c r="CC243" s="53"/>
      <c r="CD243" s="55" t="s">
        <v>2135</v>
      </c>
      <c r="CE243" s="52" t="s">
        <v>2136</v>
      </c>
      <c r="CF243" s="52" t="s">
        <v>387</v>
      </c>
      <c r="CG243" s="55" t="s">
        <v>157</v>
      </c>
      <c r="CH243" s="120"/>
      <c r="CI243" s="77"/>
      <c r="CJ243" s="53"/>
      <c r="CK243" s="53"/>
      <c r="CL243" s="53"/>
    </row>
    <row r="244">
      <c r="A244" s="97" t="s">
        <v>2137</v>
      </c>
      <c r="B244" s="43" t="s">
        <v>2138</v>
      </c>
      <c r="C244" s="115" t="s">
        <v>90</v>
      </c>
      <c r="D244" s="116"/>
      <c r="E244" s="115" t="s">
        <v>91</v>
      </c>
      <c r="F244" s="119">
        <v>4.7</v>
      </c>
      <c r="G244" s="115" t="s">
        <v>100</v>
      </c>
      <c r="H244" s="115" t="s">
        <v>91</v>
      </c>
      <c r="I244" s="124" t="s">
        <v>663</v>
      </c>
      <c r="J244" s="114">
        <v>3.0</v>
      </c>
      <c r="K244" s="114" t="s">
        <v>147</v>
      </c>
      <c r="L244" s="115" t="s">
        <v>91</v>
      </c>
      <c r="M244" s="114" t="s">
        <v>91</v>
      </c>
      <c r="N244" s="115"/>
      <c r="O244" s="114" t="s">
        <v>2139</v>
      </c>
      <c r="P244" s="115" t="s">
        <v>90</v>
      </c>
      <c r="Q244" s="115" t="s">
        <v>91</v>
      </c>
      <c r="R244" s="114" t="s">
        <v>2140</v>
      </c>
      <c r="S244" s="48">
        <v>2166.0</v>
      </c>
      <c r="T244" s="46">
        <v>21199.0</v>
      </c>
      <c r="U244" s="44">
        <v>14480.9999999938</v>
      </c>
      <c r="V244" s="42" t="s">
        <v>125</v>
      </c>
      <c r="W244" s="115"/>
      <c r="X244" s="115"/>
      <c r="Y244" s="44">
        <v>956.0</v>
      </c>
      <c r="Z244" s="44">
        <v>19605.0</v>
      </c>
      <c r="AA244" s="115"/>
      <c r="AB244" s="42" t="s">
        <v>104</v>
      </c>
      <c r="AC244" s="115"/>
      <c r="AD244" s="115"/>
      <c r="AE244" s="115"/>
      <c r="AF244" s="115"/>
      <c r="AG244" s="115"/>
      <c r="AH244" s="42"/>
      <c r="AI244" s="42"/>
      <c r="AJ244" s="42"/>
      <c r="AK244" s="115"/>
      <c r="AL244" s="115"/>
      <c r="AM244" s="42"/>
      <c r="AN244" s="115"/>
      <c r="AO244" s="115"/>
      <c r="AP244" s="115"/>
      <c r="AQ244" s="114" t="s">
        <v>90</v>
      </c>
      <c r="AR244" s="115" t="s">
        <v>90</v>
      </c>
      <c r="AS244" s="125" t="s">
        <v>2141</v>
      </c>
      <c r="AT244" s="42"/>
      <c r="AU244" s="42"/>
      <c r="AV244" s="42"/>
      <c r="AW244" s="44"/>
      <c r="AX244" s="115"/>
      <c r="AY244" s="115"/>
      <c r="AZ244" s="115"/>
      <c r="BA244" s="115"/>
      <c r="BB244" s="115"/>
      <c r="BC244" s="115"/>
      <c r="BD244" s="115"/>
      <c r="BE244" s="119"/>
      <c r="BF244" s="115"/>
      <c r="BG244" s="115"/>
      <c r="BH244" s="115"/>
      <c r="BI244" s="115"/>
      <c r="BJ244" s="115"/>
      <c r="BK244" s="115"/>
      <c r="BL244" s="115">
        <v>4.0</v>
      </c>
      <c r="BM244" s="115" t="s">
        <v>90</v>
      </c>
      <c r="BN244" s="115" t="s">
        <v>94</v>
      </c>
      <c r="BO244" s="115"/>
      <c r="BP244" s="115"/>
      <c r="BQ244" s="115" t="s">
        <v>223</v>
      </c>
      <c r="BR244" s="42" t="s">
        <v>130</v>
      </c>
      <c r="BS244" s="42" t="s">
        <v>110</v>
      </c>
      <c r="BT244" s="50" t="s">
        <v>2142</v>
      </c>
      <c r="BU244" s="50" t="s">
        <v>111</v>
      </c>
      <c r="BV244" s="50" t="s">
        <v>111</v>
      </c>
      <c r="BW244" s="50" t="s">
        <v>111</v>
      </c>
      <c r="BX244" s="50" t="s">
        <v>111</v>
      </c>
      <c r="BY244" s="42" t="str">
        <f t="shared" si="11"/>
        <v/>
      </c>
      <c r="BZ244" s="51" t="s">
        <v>285</v>
      </c>
      <c r="CA244" s="115" t="s">
        <v>285</v>
      </c>
      <c r="CB244" s="44" t="str">
        <f t="shared" si="6"/>
        <v>維持EN</v>
      </c>
      <c r="CC244" s="57" t="s">
        <v>2143</v>
      </c>
      <c r="CD244" s="37" t="s">
        <v>2144</v>
      </c>
      <c r="CE244" s="52" t="s">
        <v>133</v>
      </c>
      <c r="CF244" s="57" t="s">
        <v>225</v>
      </c>
      <c r="CG244" s="56" t="s">
        <v>118</v>
      </c>
      <c r="CH244" s="41"/>
      <c r="CJ244" s="21"/>
      <c r="CK244" s="21"/>
      <c r="CL244" s="21"/>
    </row>
    <row r="245">
      <c r="A245" s="42" t="s">
        <v>2145</v>
      </c>
      <c r="B245" s="43" t="s">
        <v>2146</v>
      </c>
      <c r="C245" s="98" t="s">
        <v>90</v>
      </c>
      <c r="D245" s="99"/>
      <c r="E245" s="98" t="s">
        <v>91</v>
      </c>
      <c r="F245" s="48">
        <v>4.7</v>
      </c>
      <c r="G245" s="42" t="s">
        <v>100</v>
      </c>
      <c r="H245" s="98"/>
      <c r="I245" s="113" t="s">
        <v>122</v>
      </c>
      <c r="J245" s="97">
        <v>11.0</v>
      </c>
      <c r="K245" s="97" t="s">
        <v>100</v>
      </c>
      <c r="L245" s="97" t="s">
        <v>100</v>
      </c>
      <c r="M245" s="98"/>
      <c r="N245" s="98"/>
      <c r="O245" s="98" t="s">
        <v>91</v>
      </c>
      <c r="P245" s="98"/>
      <c r="Q245" s="98"/>
      <c r="R245" s="42" t="s">
        <v>2147</v>
      </c>
      <c r="S245" s="48">
        <v>318.0</v>
      </c>
      <c r="T245" s="46">
        <v>10042.0</v>
      </c>
      <c r="U245" s="44">
        <v>15810.9999999966</v>
      </c>
      <c r="V245" s="42" t="s">
        <v>125</v>
      </c>
      <c r="W245" s="98"/>
      <c r="X245" s="98"/>
      <c r="Y245" s="44">
        <v>100.0</v>
      </c>
      <c r="Z245" s="44">
        <v>7647.0</v>
      </c>
      <c r="AA245" s="98"/>
      <c r="AB245" s="42" t="s">
        <v>104</v>
      </c>
      <c r="AC245" s="98"/>
      <c r="AD245" s="98"/>
      <c r="AE245" s="98"/>
      <c r="AF245" s="98"/>
      <c r="AG245" s="98"/>
      <c r="AH245" s="97"/>
      <c r="AI245" s="97"/>
      <c r="AJ245" s="97"/>
      <c r="AK245" s="98"/>
      <c r="AL245" s="98"/>
      <c r="AM245" s="42"/>
      <c r="AN245" s="98"/>
      <c r="AO245" s="98"/>
      <c r="AP245" s="98"/>
      <c r="AQ245" s="97" t="s">
        <v>91</v>
      </c>
      <c r="AR245" s="98"/>
      <c r="AS245" s="52" t="s">
        <v>2148</v>
      </c>
      <c r="AT245" s="42"/>
      <c r="AU245" s="42"/>
      <c r="AV245" s="42"/>
      <c r="AW245" s="44"/>
      <c r="AX245" s="98"/>
      <c r="AY245" s="98"/>
      <c r="AZ245" s="98"/>
      <c r="BA245" s="98"/>
      <c r="BB245" s="98"/>
      <c r="BC245" s="98"/>
      <c r="BD245" s="97">
        <v>10000.0</v>
      </c>
      <c r="BE245" s="100">
        <v>2500.0</v>
      </c>
      <c r="BF245" s="98" t="s">
        <v>93</v>
      </c>
      <c r="BG245" s="97" t="s">
        <v>2149</v>
      </c>
      <c r="BH245" s="98"/>
      <c r="BI245" s="98"/>
      <c r="BJ245" s="98"/>
      <c r="BK245" s="98"/>
      <c r="BL245" s="98">
        <v>5.0</v>
      </c>
      <c r="BM245" s="98" t="s">
        <v>90</v>
      </c>
      <c r="BN245" s="98" t="s">
        <v>94</v>
      </c>
      <c r="BO245" s="98"/>
      <c r="BP245" s="98"/>
      <c r="BQ245" s="98" t="s">
        <v>223</v>
      </c>
      <c r="BR245" s="42" t="s">
        <v>130</v>
      </c>
      <c r="BS245" s="42" t="s">
        <v>110</v>
      </c>
      <c r="BT245" s="50" t="s">
        <v>112</v>
      </c>
      <c r="BU245" s="50" t="s">
        <v>111</v>
      </c>
      <c r="BV245" s="50" t="s">
        <v>112</v>
      </c>
      <c r="BW245" s="50" t="s">
        <v>112</v>
      </c>
      <c r="BX245" s="50" t="s">
        <v>111</v>
      </c>
      <c r="BY245" s="42" t="str">
        <f t="shared" si="11"/>
        <v/>
      </c>
      <c r="BZ245" s="51" t="s">
        <v>112</v>
      </c>
      <c r="CA245" s="98" t="s">
        <v>193</v>
      </c>
      <c r="CB245" s="44" t="str">
        <f t="shared" si="6"/>
        <v>NT-&gt;LC</v>
      </c>
      <c r="CC245" s="53"/>
      <c r="CD245" s="52" t="s">
        <v>2150</v>
      </c>
      <c r="CE245" s="52" t="s">
        <v>133</v>
      </c>
      <c r="CF245" s="52" t="s">
        <v>225</v>
      </c>
      <c r="CG245" s="52" t="s">
        <v>2151</v>
      </c>
      <c r="CH245" s="52" t="s">
        <v>227</v>
      </c>
      <c r="CK245" s="21"/>
      <c r="CL245" s="21"/>
    </row>
    <row r="246">
      <c r="A246" s="42" t="s">
        <v>2152</v>
      </c>
      <c r="B246" s="43" t="s">
        <v>2153</v>
      </c>
      <c r="C246" s="44" t="s">
        <v>90</v>
      </c>
      <c r="D246" s="45"/>
      <c r="E246" s="44" t="s">
        <v>91</v>
      </c>
      <c r="F246" s="48">
        <v>4.7</v>
      </c>
      <c r="G246" s="42" t="s">
        <v>100</v>
      </c>
      <c r="H246" s="44"/>
      <c r="I246" s="47" t="s">
        <v>122</v>
      </c>
      <c r="J246" s="42">
        <v>11.0</v>
      </c>
      <c r="K246" s="44" t="s">
        <v>100</v>
      </c>
      <c r="L246" s="44" t="s">
        <v>91</v>
      </c>
      <c r="M246" s="44" t="s">
        <v>91</v>
      </c>
      <c r="N246" s="44"/>
      <c r="O246" s="44" t="s">
        <v>2154</v>
      </c>
      <c r="P246" s="44"/>
      <c r="Q246" s="44"/>
      <c r="R246" s="42" t="s">
        <v>2155</v>
      </c>
      <c r="S246" s="48">
        <v>1009.0</v>
      </c>
      <c r="T246" s="46">
        <v>16115.0</v>
      </c>
      <c r="U246" s="44">
        <v>12952.9999999976</v>
      </c>
      <c r="V246" s="42" t="s">
        <v>125</v>
      </c>
      <c r="W246" s="44"/>
      <c r="X246" s="44"/>
      <c r="Y246" s="44">
        <v>313.0</v>
      </c>
      <c r="Z246" s="44">
        <v>11479.0</v>
      </c>
      <c r="AA246" s="44"/>
      <c r="AB246" s="42" t="s">
        <v>104</v>
      </c>
      <c r="AC246" s="44"/>
      <c r="AD246" s="44"/>
      <c r="AE246" s="44"/>
      <c r="AF246" s="44"/>
      <c r="AG246" s="44"/>
      <c r="AH246" s="42"/>
      <c r="AI246" s="42"/>
      <c r="AJ246" s="42"/>
      <c r="AK246" s="44"/>
      <c r="AL246" s="44"/>
      <c r="AM246" s="42"/>
      <c r="AN246" s="44"/>
      <c r="AO246" s="44"/>
      <c r="AP246" s="44"/>
      <c r="AQ246" s="42" t="s">
        <v>91</v>
      </c>
      <c r="AR246" s="44"/>
      <c r="AS246" s="42" t="s">
        <v>2156</v>
      </c>
      <c r="AT246" s="42"/>
      <c r="AU246" s="42"/>
      <c r="AV246" s="42"/>
      <c r="AW246" s="44"/>
      <c r="AX246" s="44"/>
      <c r="AY246" s="44"/>
      <c r="AZ246" s="44"/>
      <c r="BA246" s="44"/>
      <c r="BB246" s="44"/>
      <c r="BC246" s="44"/>
      <c r="BD246" s="44"/>
      <c r="BE246" s="46">
        <v>2501.0</v>
      </c>
      <c r="BF246" s="44" t="s">
        <v>93</v>
      </c>
      <c r="BG246" s="42" t="s">
        <v>2157</v>
      </c>
      <c r="BH246" s="44"/>
      <c r="BI246" s="44"/>
      <c r="BJ246" s="44"/>
      <c r="BK246" s="44"/>
      <c r="BL246" s="49">
        <v>5.0</v>
      </c>
      <c r="BM246" s="44" t="s">
        <v>90</v>
      </c>
      <c r="BN246" s="44" t="s">
        <v>94</v>
      </c>
      <c r="BO246" s="44"/>
      <c r="BP246" s="44"/>
      <c r="BQ246" s="44" t="s">
        <v>223</v>
      </c>
      <c r="BR246" s="42" t="s">
        <v>130</v>
      </c>
      <c r="BS246" s="42" t="s">
        <v>110</v>
      </c>
      <c r="BT246" s="50" t="s">
        <v>112</v>
      </c>
      <c r="BU246" s="50" t="s">
        <v>111</v>
      </c>
      <c r="BV246" s="50" t="s">
        <v>112</v>
      </c>
      <c r="BW246" s="50" t="s">
        <v>112</v>
      </c>
      <c r="BX246" s="50" t="s">
        <v>111</v>
      </c>
      <c r="BY246" s="42" t="str">
        <f t="shared" si="11"/>
        <v/>
      </c>
      <c r="BZ246" s="51" t="s">
        <v>112</v>
      </c>
      <c r="CA246" s="44" t="s">
        <v>112</v>
      </c>
      <c r="CB246" s="44" t="str">
        <f t="shared" si="6"/>
        <v>維持LC</v>
      </c>
      <c r="CC246" s="53"/>
      <c r="CD246" s="52" t="s">
        <v>2158</v>
      </c>
      <c r="CE246" s="52" t="s">
        <v>133</v>
      </c>
      <c r="CF246" s="52" t="s">
        <v>387</v>
      </c>
      <c r="CG246" s="52" t="s">
        <v>225</v>
      </c>
      <c r="CH246" s="52" t="s">
        <v>227</v>
      </c>
      <c r="CI246" s="38"/>
      <c r="CJ246" s="53"/>
      <c r="CK246" s="53"/>
      <c r="CL246" s="53"/>
    </row>
    <row r="247">
      <c r="A247" s="42" t="s">
        <v>2159</v>
      </c>
      <c r="B247" s="43" t="s">
        <v>2160</v>
      </c>
      <c r="C247" s="44" t="s">
        <v>90</v>
      </c>
      <c r="D247" s="45"/>
      <c r="E247" s="44" t="s">
        <v>91</v>
      </c>
      <c r="F247" s="48">
        <v>2.7</v>
      </c>
      <c r="G247" s="42" t="s">
        <v>100</v>
      </c>
      <c r="H247" s="44"/>
      <c r="I247" s="61" t="s">
        <v>122</v>
      </c>
      <c r="J247" s="42">
        <v>11.0</v>
      </c>
      <c r="K247" s="44" t="s">
        <v>100</v>
      </c>
      <c r="L247" s="44" t="s">
        <v>91</v>
      </c>
      <c r="M247" s="44" t="s">
        <v>91</v>
      </c>
      <c r="N247" s="44"/>
      <c r="O247" s="44" t="s">
        <v>215</v>
      </c>
      <c r="P247" s="44"/>
      <c r="Q247" s="44"/>
      <c r="R247" s="42" t="s">
        <v>2161</v>
      </c>
      <c r="S247" s="48">
        <v>588.0</v>
      </c>
      <c r="T247" s="46">
        <v>9656.0</v>
      </c>
      <c r="U247" s="44">
        <v>4641.00000000073</v>
      </c>
      <c r="V247" s="42" t="s">
        <v>125</v>
      </c>
      <c r="W247" s="44"/>
      <c r="X247" s="44"/>
      <c r="Y247" s="44">
        <v>284.0</v>
      </c>
      <c r="Z247" s="44">
        <v>5088.0</v>
      </c>
      <c r="AA247" s="44"/>
      <c r="AB247" s="42" t="s">
        <v>104</v>
      </c>
      <c r="AC247" s="44"/>
      <c r="AD247" s="44"/>
      <c r="AE247" s="44"/>
      <c r="AF247" s="44"/>
      <c r="AG247" s="44"/>
      <c r="AH247" s="42"/>
      <c r="AI247" s="42"/>
      <c r="AJ247" s="42"/>
      <c r="AK247" s="44"/>
      <c r="AL247" s="44"/>
      <c r="AM247" s="42"/>
      <c r="AN247" s="44"/>
      <c r="AO247" s="44"/>
      <c r="AP247" s="44"/>
      <c r="AQ247" s="44" t="s">
        <v>91</v>
      </c>
      <c r="AR247" s="44"/>
      <c r="AS247" s="42" t="s">
        <v>2162</v>
      </c>
      <c r="AT247" s="42"/>
      <c r="AU247" s="42"/>
      <c r="AV247" s="42"/>
      <c r="AW247" s="44"/>
      <c r="AX247" s="44"/>
      <c r="AY247" s="44"/>
      <c r="AZ247" s="44"/>
      <c r="BA247" s="44"/>
      <c r="BB247" s="44"/>
      <c r="BC247" s="44"/>
      <c r="BD247" s="44"/>
      <c r="BE247" s="44">
        <v>20001.0</v>
      </c>
      <c r="BF247" s="44" t="s">
        <v>93</v>
      </c>
      <c r="BG247" s="42" t="s">
        <v>2163</v>
      </c>
      <c r="BH247" s="44"/>
      <c r="BI247" s="44"/>
      <c r="BJ247" s="44"/>
      <c r="BK247" s="44"/>
      <c r="BL247" s="49">
        <v>5.0</v>
      </c>
      <c r="BM247" s="44" t="s">
        <v>90</v>
      </c>
      <c r="BN247" s="44" t="s">
        <v>94</v>
      </c>
      <c r="BO247" s="44"/>
      <c r="BP247" s="44"/>
      <c r="BQ247" s="44" t="s">
        <v>223</v>
      </c>
      <c r="BR247" s="42" t="s">
        <v>130</v>
      </c>
      <c r="BS247" s="42" t="s">
        <v>110</v>
      </c>
      <c r="BT247" s="50" t="s">
        <v>112</v>
      </c>
      <c r="BU247" s="50" t="s">
        <v>112</v>
      </c>
      <c r="BV247" s="50" t="s">
        <v>112</v>
      </c>
      <c r="BW247" s="50" t="s">
        <v>112</v>
      </c>
      <c r="BX247" s="50" t="s">
        <v>111</v>
      </c>
      <c r="BY247" s="42" t="str">
        <f t="shared" si="11"/>
        <v/>
      </c>
      <c r="BZ247" s="51" t="s">
        <v>112</v>
      </c>
      <c r="CA247" s="44" t="s">
        <v>112</v>
      </c>
      <c r="CB247" s="44" t="str">
        <f t="shared" si="6"/>
        <v>維持LC</v>
      </c>
      <c r="CC247" s="53"/>
      <c r="CD247" s="52" t="s">
        <v>2164</v>
      </c>
      <c r="CE247" s="52" t="s">
        <v>133</v>
      </c>
      <c r="CF247" s="52" t="s">
        <v>225</v>
      </c>
      <c r="CG247" s="52" t="s">
        <v>227</v>
      </c>
      <c r="CH247" s="53"/>
      <c r="CI247" s="53"/>
      <c r="CJ247" s="53"/>
      <c r="CK247" s="53"/>
      <c r="CL247" s="53"/>
    </row>
    <row r="248">
      <c r="A248" s="42" t="s">
        <v>2165</v>
      </c>
      <c r="B248" s="43" t="s">
        <v>2166</v>
      </c>
      <c r="C248" s="44" t="s">
        <v>90</v>
      </c>
      <c r="D248" s="45"/>
      <c r="E248" s="44" t="s">
        <v>91</v>
      </c>
      <c r="F248" s="48">
        <v>4.0</v>
      </c>
      <c r="G248" s="42" t="s">
        <v>100</v>
      </c>
      <c r="H248" s="44"/>
      <c r="I248" s="47" t="s">
        <v>122</v>
      </c>
      <c r="J248" s="42">
        <v>11.0</v>
      </c>
      <c r="K248" s="44" t="s">
        <v>100</v>
      </c>
      <c r="L248" s="42" t="s">
        <v>91</v>
      </c>
      <c r="M248" s="42" t="s">
        <v>91</v>
      </c>
      <c r="N248" s="44"/>
      <c r="O248" s="44" t="s">
        <v>215</v>
      </c>
      <c r="P248" s="44" t="s">
        <v>90</v>
      </c>
      <c r="Q248" s="44" t="s">
        <v>91</v>
      </c>
      <c r="R248" s="42" t="s">
        <v>2167</v>
      </c>
      <c r="S248" s="48">
        <v>876.0</v>
      </c>
      <c r="T248" s="46">
        <v>11092.0</v>
      </c>
      <c r="U248" s="44">
        <v>11670.0000000012</v>
      </c>
      <c r="V248" s="42" t="s">
        <v>125</v>
      </c>
      <c r="W248" s="44"/>
      <c r="X248" s="44"/>
      <c r="Y248" s="44">
        <v>358.0</v>
      </c>
      <c r="Z248" s="44">
        <v>6343.0</v>
      </c>
      <c r="AA248" s="44"/>
      <c r="AB248" s="42" t="s">
        <v>104</v>
      </c>
      <c r="AC248" s="44"/>
      <c r="AD248" s="44"/>
      <c r="AE248" s="44"/>
      <c r="AF248" s="44"/>
      <c r="AG248" s="44"/>
      <c r="AH248" s="42"/>
      <c r="AI248" s="42"/>
      <c r="AJ248" s="42"/>
      <c r="AK248" s="44"/>
      <c r="AL248" s="44"/>
      <c r="AM248" s="42"/>
      <c r="AN248" s="44"/>
      <c r="AO248" s="44"/>
      <c r="AP248" s="44"/>
      <c r="AQ248" s="42" t="s">
        <v>90</v>
      </c>
      <c r="AR248" s="44"/>
      <c r="AS248" s="42" t="s">
        <v>2168</v>
      </c>
      <c r="AT248" s="42"/>
      <c r="AU248" s="42"/>
      <c r="AV248" s="42"/>
      <c r="AW248" s="44"/>
      <c r="AX248" s="44"/>
      <c r="AY248" s="44"/>
      <c r="AZ248" s="44"/>
      <c r="BA248" s="44"/>
      <c r="BB248" s="44"/>
      <c r="BC248" s="44"/>
      <c r="BD248" s="44"/>
      <c r="BE248" s="48">
        <v>10001.0</v>
      </c>
      <c r="BF248" s="42" t="s">
        <v>93</v>
      </c>
      <c r="BG248" s="42" t="s">
        <v>2169</v>
      </c>
      <c r="BH248" s="44"/>
      <c r="BI248" s="44"/>
      <c r="BJ248" s="44"/>
      <c r="BK248" s="44"/>
      <c r="BL248" s="49">
        <v>5.0</v>
      </c>
      <c r="BM248" s="44" t="s">
        <v>90</v>
      </c>
      <c r="BN248" s="44" t="s">
        <v>90</v>
      </c>
      <c r="BO248" s="44"/>
      <c r="BP248" s="44"/>
      <c r="BQ248" s="42" t="s">
        <v>1545</v>
      </c>
      <c r="BR248" s="42" t="s">
        <v>130</v>
      </c>
      <c r="BS248" s="42" t="s">
        <v>110</v>
      </c>
      <c r="BT248" s="50" t="s">
        <v>112</v>
      </c>
      <c r="BU248" s="50" t="s">
        <v>2170</v>
      </c>
      <c r="BV248" s="50" t="s">
        <v>897</v>
      </c>
      <c r="BW248" s="50" t="s">
        <v>112</v>
      </c>
      <c r="BX248" s="50" t="s">
        <v>111</v>
      </c>
      <c r="BY248" s="42"/>
      <c r="BZ248" s="51" t="s">
        <v>193</v>
      </c>
      <c r="CA248" s="44" t="s">
        <v>114</v>
      </c>
      <c r="CB248" s="44" t="str">
        <f t="shared" si="6"/>
        <v>VU-&gt;NT</v>
      </c>
      <c r="CC248" s="52" t="s">
        <v>2171</v>
      </c>
      <c r="CD248" s="52" t="s">
        <v>2172</v>
      </c>
      <c r="CE248" s="52" t="s">
        <v>133</v>
      </c>
      <c r="CF248" s="52" t="s">
        <v>225</v>
      </c>
      <c r="CG248" s="52" t="s">
        <v>227</v>
      </c>
      <c r="CH248" s="39"/>
      <c r="CI248" s="53"/>
      <c r="CJ248" s="53"/>
      <c r="CK248" s="53"/>
      <c r="CL248" s="53"/>
    </row>
    <row r="249">
      <c r="A249" s="42" t="s">
        <v>2173</v>
      </c>
      <c r="B249" s="43" t="s">
        <v>2174</v>
      </c>
      <c r="C249" s="44" t="s">
        <v>91</v>
      </c>
      <c r="D249" s="45"/>
      <c r="E249" s="44" t="s">
        <v>91</v>
      </c>
      <c r="F249" s="48">
        <v>3.5</v>
      </c>
      <c r="G249" s="42" t="s">
        <v>100</v>
      </c>
      <c r="H249" s="44"/>
      <c r="I249" s="47" t="s">
        <v>122</v>
      </c>
      <c r="J249" s="42">
        <v>11.0</v>
      </c>
      <c r="K249" s="44" t="s">
        <v>100</v>
      </c>
      <c r="L249" s="42" t="s">
        <v>91</v>
      </c>
      <c r="M249" s="42" t="s">
        <v>91</v>
      </c>
      <c r="N249" s="44"/>
      <c r="O249" s="44" t="s">
        <v>215</v>
      </c>
      <c r="P249" s="44" t="s">
        <v>90</v>
      </c>
      <c r="Q249" s="44"/>
      <c r="R249" s="42" t="s">
        <v>2175</v>
      </c>
      <c r="S249" s="48">
        <v>358.0</v>
      </c>
      <c r="T249" s="46">
        <v>10927.0</v>
      </c>
      <c r="U249" s="44">
        <v>3275.99999999756</v>
      </c>
      <c r="V249" s="42" t="s">
        <v>2176</v>
      </c>
      <c r="W249" s="44"/>
      <c r="X249" s="44"/>
      <c r="Y249" s="44">
        <v>167.0</v>
      </c>
      <c r="Z249" s="44">
        <v>6335.0</v>
      </c>
      <c r="AA249" s="44"/>
      <c r="AB249" s="42" t="s">
        <v>104</v>
      </c>
      <c r="AC249" s="44"/>
      <c r="AD249" s="44"/>
      <c r="AE249" s="44"/>
      <c r="AF249" s="44"/>
      <c r="AG249" s="44"/>
      <c r="AH249" s="97"/>
      <c r="AI249" s="42"/>
      <c r="AJ249" s="42"/>
      <c r="AK249" s="44"/>
      <c r="AL249" s="44"/>
      <c r="AM249" s="42"/>
      <c r="AN249" s="44"/>
      <c r="AO249" s="44"/>
      <c r="AP249" s="44"/>
      <c r="AQ249" s="42" t="s">
        <v>91</v>
      </c>
      <c r="AR249" s="44"/>
      <c r="AS249" s="42" t="s">
        <v>2177</v>
      </c>
      <c r="AT249" s="42"/>
      <c r="AU249" s="42"/>
      <c r="AV249" s="42"/>
      <c r="AW249" s="44"/>
      <c r="AX249" s="44"/>
      <c r="AY249" s="44"/>
      <c r="AZ249" s="44"/>
      <c r="BA249" s="44"/>
      <c r="BB249" s="44"/>
      <c r="BC249" s="44"/>
      <c r="BD249" s="44"/>
      <c r="BE249" s="48">
        <v>10001.0</v>
      </c>
      <c r="BF249" s="44" t="s">
        <v>93</v>
      </c>
      <c r="BG249" s="42" t="s">
        <v>2178</v>
      </c>
      <c r="BH249" s="44"/>
      <c r="BI249" s="44"/>
      <c r="BJ249" s="44"/>
      <c r="BK249" s="44"/>
      <c r="BL249" s="49">
        <v>5.0</v>
      </c>
      <c r="BM249" s="44" t="s">
        <v>90</v>
      </c>
      <c r="BN249" s="44" t="s">
        <v>90</v>
      </c>
      <c r="BO249" s="44" t="s">
        <v>94</v>
      </c>
      <c r="BP249" s="44"/>
      <c r="BQ249" s="42" t="s">
        <v>2179</v>
      </c>
      <c r="BR249" s="42" t="s">
        <v>130</v>
      </c>
      <c r="BS249" s="42" t="s">
        <v>110</v>
      </c>
      <c r="BT249" s="50" t="s">
        <v>112</v>
      </c>
      <c r="BU249" s="50" t="s">
        <v>112</v>
      </c>
      <c r="BV249" s="50" t="s">
        <v>112</v>
      </c>
      <c r="BW249" s="50" t="s">
        <v>112</v>
      </c>
      <c r="BX249" s="50" t="s">
        <v>111</v>
      </c>
      <c r="BY249" s="42" t="str">
        <f t="shared" ref="BY249:BY271" si="12">BP249</f>
        <v/>
      </c>
      <c r="BZ249" s="51" t="s">
        <v>112</v>
      </c>
      <c r="CA249" s="44" t="s">
        <v>193</v>
      </c>
      <c r="CB249" s="44" t="str">
        <f t="shared" si="6"/>
        <v>NT-&gt;LC</v>
      </c>
      <c r="CC249" s="53"/>
      <c r="CD249" s="52" t="s">
        <v>2180</v>
      </c>
      <c r="CE249" s="52" t="s">
        <v>133</v>
      </c>
      <c r="CF249" s="52" t="s">
        <v>225</v>
      </c>
      <c r="CG249" s="52" t="s">
        <v>1553</v>
      </c>
      <c r="CH249" s="52" t="s">
        <v>227</v>
      </c>
      <c r="CI249" s="53"/>
      <c r="CJ249" s="53"/>
      <c r="CK249" s="53"/>
      <c r="CL249" s="53"/>
    </row>
    <row r="250">
      <c r="A250" s="42" t="s">
        <v>2181</v>
      </c>
      <c r="B250" s="43" t="s">
        <v>2182</v>
      </c>
      <c r="C250" s="44" t="s">
        <v>90</v>
      </c>
      <c r="D250" s="45"/>
      <c r="E250" s="44" t="s">
        <v>91</v>
      </c>
      <c r="F250" s="48">
        <v>4.0</v>
      </c>
      <c r="G250" s="42" t="s">
        <v>100</v>
      </c>
      <c r="H250" s="44"/>
      <c r="I250" s="47"/>
      <c r="J250" s="42"/>
      <c r="K250" s="42"/>
      <c r="L250" s="42"/>
      <c r="M250" s="42"/>
      <c r="N250" s="44"/>
      <c r="O250" s="44" t="s">
        <v>2183</v>
      </c>
      <c r="P250" s="44"/>
      <c r="Q250" s="44"/>
      <c r="R250" s="42" t="s">
        <v>2184</v>
      </c>
      <c r="S250" s="48">
        <v>783.0</v>
      </c>
      <c r="T250" s="46">
        <v>13691.0</v>
      </c>
      <c r="U250" s="44">
        <v>11770.9999999989</v>
      </c>
      <c r="V250" s="42" t="s">
        <v>125</v>
      </c>
      <c r="W250" s="44"/>
      <c r="X250" s="44"/>
      <c r="Y250" s="44">
        <v>251.0</v>
      </c>
      <c r="Z250" s="44">
        <v>10071.0</v>
      </c>
      <c r="AA250" s="44"/>
      <c r="AB250" s="42" t="s">
        <v>104</v>
      </c>
      <c r="AC250" s="44"/>
      <c r="AD250" s="44"/>
      <c r="AE250" s="44"/>
      <c r="AF250" s="44"/>
      <c r="AG250" s="44"/>
      <c r="AH250" s="42"/>
      <c r="AI250" s="42"/>
      <c r="AJ250" s="42"/>
      <c r="AK250" s="44"/>
      <c r="AL250" s="44"/>
      <c r="AM250" s="42"/>
      <c r="AN250" s="44"/>
      <c r="AO250" s="44"/>
      <c r="AP250" s="44"/>
      <c r="AQ250" s="44"/>
      <c r="AR250" s="44"/>
      <c r="AS250" s="42" t="s">
        <v>1155</v>
      </c>
      <c r="AT250" s="42"/>
      <c r="AU250" s="42"/>
      <c r="AV250" s="42"/>
      <c r="AW250" s="44"/>
      <c r="AX250" s="44"/>
      <c r="AY250" s="44"/>
      <c r="AZ250" s="44"/>
      <c r="BA250" s="44"/>
      <c r="BB250" s="44"/>
      <c r="BC250" s="44"/>
      <c r="BD250" s="44"/>
      <c r="BE250" s="46">
        <v>2500.0</v>
      </c>
      <c r="BF250" s="44" t="s">
        <v>93</v>
      </c>
      <c r="BG250" s="44" t="s">
        <v>2185</v>
      </c>
      <c r="BH250" s="44"/>
      <c r="BI250" s="44"/>
      <c r="BJ250" s="44"/>
      <c r="BK250" s="44"/>
      <c r="BL250" s="49">
        <v>5.0</v>
      </c>
      <c r="BM250" s="44" t="s">
        <v>90</v>
      </c>
      <c r="BN250" s="44" t="s">
        <v>91</v>
      </c>
      <c r="BO250" s="44"/>
      <c r="BP250" s="44"/>
      <c r="BQ250" s="42" t="s">
        <v>1772</v>
      </c>
      <c r="BR250" s="42" t="s">
        <v>130</v>
      </c>
      <c r="BS250" s="42" t="s">
        <v>110</v>
      </c>
      <c r="BT250" s="50" t="s">
        <v>112</v>
      </c>
      <c r="BU250" s="50" t="s">
        <v>112</v>
      </c>
      <c r="BV250" s="50" t="s">
        <v>112</v>
      </c>
      <c r="BW250" s="50" t="s">
        <v>112</v>
      </c>
      <c r="BX250" s="50" t="s">
        <v>111</v>
      </c>
      <c r="BY250" s="42" t="str">
        <f t="shared" si="12"/>
        <v/>
      </c>
      <c r="BZ250" s="51" t="s">
        <v>112</v>
      </c>
      <c r="CA250" s="44" t="s">
        <v>112</v>
      </c>
      <c r="CB250" s="44" t="str">
        <f t="shared" si="6"/>
        <v>維持LC</v>
      </c>
      <c r="CC250" s="53"/>
      <c r="CD250" s="52" t="s">
        <v>2186</v>
      </c>
      <c r="CE250" s="52" t="s">
        <v>133</v>
      </c>
      <c r="CF250" s="52" t="s">
        <v>225</v>
      </c>
      <c r="CG250" s="53"/>
      <c r="CH250" s="53"/>
      <c r="CI250" s="53"/>
      <c r="CJ250" s="53"/>
      <c r="CK250" s="53"/>
      <c r="CL250" s="53"/>
    </row>
    <row r="251">
      <c r="A251" s="42" t="s">
        <v>2187</v>
      </c>
      <c r="B251" s="43" t="s">
        <v>2188</v>
      </c>
      <c r="C251" s="44" t="s">
        <v>90</v>
      </c>
      <c r="D251" s="45"/>
      <c r="E251" s="44" t="s">
        <v>121</v>
      </c>
      <c r="F251" s="48">
        <v>4.4</v>
      </c>
      <c r="G251" s="42" t="s">
        <v>100</v>
      </c>
      <c r="H251" s="44"/>
      <c r="I251" s="61"/>
      <c r="J251" s="44"/>
      <c r="K251" s="44"/>
      <c r="L251" s="44"/>
      <c r="M251" s="44"/>
      <c r="N251" s="44"/>
      <c r="O251" s="44"/>
      <c r="P251" s="44"/>
      <c r="Q251" s="44"/>
      <c r="R251" s="42" t="s">
        <v>1600</v>
      </c>
      <c r="S251" s="48">
        <v>280.0</v>
      </c>
      <c r="T251" s="46">
        <v>20724.0</v>
      </c>
      <c r="U251" s="46"/>
      <c r="V251" s="42" t="s">
        <v>199</v>
      </c>
      <c r="W251" s="44"/>
      <c r="X251" s="44"/>
      <c r="Y251" s="44">
        <v>99.0</v>
      </c>
      <c r="Z251" s="44">
        <v>17465.0</v>
      </c>
      <c r="AA251" s="44"/>
      <c r="AB251" s="42" t="s">
        <v>104</v>
      </c>
      <c r="AC251" s="44"/>
      <c r="AD251" s="44"/>
      <c r="AE251" s="44"/>
      <c r="AF251" s="44"/>
      <c r="AG251" s="44"/>
      <c r="AH251" s="42"/>
      <c r="AI251" s="42"/>
      <c r="AJ251" s="42"/>
      <c r="AK251" s="44"/>
      <c r="AL251" s="44"/>
      <c r="AM251" s="42"/>
      <c r="AN251" s="44"/>
      <c r="AO251" s="44"/>
      <c r="AP251" s="44"/>
      <c r="AQ251" s="44"/>
      <c r="AR251" s="44"/>
      <c r="AS251" s="42" t="s">
        <v>2189</v>
      </c>
      <c r="AT251" s="42"/>
      <c r="AU251" s="42"/>
      <c r="AV251" s="42"/>
      <c r="AW251" s="44"/>
      <c r="AX251" s="44"/>
      <c r="AY251" s="44"/>
      <c r="AZ251" s="44"/>
      <c r="BA251" s="44"/>
      <c r="BB251" s="44"/>
      <c r="BC251" s="44"/>
      <c r="BD251" s="44"/>
      <c r="BE251" s="46">
        <v>1000.0</v>
      </c>
      <c r="BF251" s="44" t="s">
        <v>93</v>
      </c>
      <c r="BG251" s="42" t="s">
        <v>2190</v>
      </c>
      <c r="BH251" s="44"/>
      <c r="BI251" s="44"/>
      <c r="BJ251" s="44"/>
      <c r="BK251" s="44"/>
      <c r="BL251" s="49">
        <v>5.0</v>
      </c>
      <c r="BM251" s="44" t="s">
        <v>91</v>
      </c>
      <c r="BN251" s="44" t="s">
        <v>91</v>
      </c>
      <c r="BO251" s="44"/>
      <c r="BP251" s="44">
        <v>1.0</v>
      </c>
      <c r="BQ251" s="44" t="s">
        <v>2191</v>
      </c>
      <c r="BR251" s="42" t="s">
        <v>130</v>
      </c>
      <c r="BS251" s="42" t="s">
        <v>110</v>
      </c>
      <c r="BT251" s="50" t="s">
        <v>111</v>
      </c>
      <c r="BU251" s="50" t="s">
        <v>111</v>
      </c>
      <c r="BV251" s="50" t="s">
        <v>111</v>
      </c>
      <c r="BW251" s="50" t="s">
        <v>385</v>
      </c>
      <c r="BX251" s="50" t="s">
        <v>111</v>
      </c>
      <c r="BY251" s="42">
        <f t="shared" si="12"/>
        <v>1</v>
      </c>
      <c r="BZ251" s="51" t="s">
        <v>112</v>
      </c>
      <c r="CA251" s="44" t="s">
        <v>112</v>
      </c>
      <c r="CB251" s="44" t="str">
        <f t="shared" si="6"/>
        <v>維持LC</v>
      </c>
      <c r="CC251" s="53"/>
      <c r="CD251" s="52" t="s">
        <v>2192</v>
      </c>
      <c r="CE251" s="52" t="s">
        <v>387</v>
      </c>
      <c r="CF251" s="53"/>
      <c r="CG251" s="53"/>
      <c r="CH251" s="53"/>
      <c r="CI251" s="53"/>
      <c r="CJ251" s="53"/>
      <c r="CK251" s="53"/>
      <c r="CL251" s="53"/>
    </row>
    <row r="252">
      <c r="A252" s="42" t="s">
        <v>2193</v>
      </c>
      <c r="B252" s="43" t="s">
        <v>2194</v>
      </c>
      <c r="C252" s="44" t="s">
        <v>90</v>
      </c>
      <c r="D252" s="45"/>
      <c r="E252" s="44" t="s">
        <v>91</v>
      </c>
      <c r="F252" s="48">
        <v>4.4</v>
      </c>
      <c r="G252" s="42" t="s">
        <v>100</v>
      </c>
      <c r="H252" s="44"/>
      <c r="I252" s="47" t="s">
        <v>122</v>
      </c>
      <c r="J252" s="42">
        <v>15.0</v>
      </c>
      <c r="K252" s="42" t="s">
        <v>100</v>
      </c>
      <c r="L252" s="42" t="s">
        <v>90</v>
      </c>
      <c r="M252" s="42" t="s">
        <v>90</v>
      </c>
      <c r="N252" s="44"/>
      <c r="O252" s="44"/>
      <c r="P252" s="44"/>
      <c r="Q252" s="44"/>
      <c r="R252" s="42" t="s">
        <v>2195</v>
      </c>
      <c r="S252" s="46">
        <v>150.0</v>
      </c>
      <c r="T252" s="46">
        <v>150.0</v>
      </c>
      <c r="U252" s="46"/>
      <c r="V252" s="42" t="s">
        <v>398</v>
      </c>
      <c r="W252" s="44"/>
      <c r="X252" s="44" t="s">
        <v>2196</v>
      </c>
      <c r="Y252" s="44">
        <v>1397.0</v>
      </c>
      <c r="Z252" s="44"/>
      <c r="AA252" s="44"/>
      <c r="AB252" s="42" t="s">
        <v>340</v>
      </c>
      <c r="AC252" s="44"/>
      <c r="AD252" s="44"/>
      <c r="AE252" s="44"/>
      <c r="AF252" s="44"/>
      <c r="AG252" s="44"/>
      <c r="AH252" s="44"/>
      <c r="AI252" s="44"/>
      <c r="AJ252" s="44"/>
      <c r="AK252" s="44"/>
      <c r="AL252" s="44"/>
      <c r="AM252" s="42"/>
      <c r="AN252" s="44"/>
      <c r="AO252" s="44"/>
      <c r="AP252" s="44"/>
      <c r="AQ252" s="42" t="s">
        <v>91</v>
      </c>
      <c r="AR252" s="44"/>
      <c r="AS252" s="42" t="s">
        <v>2197</v>
      </c>
      <c r="AT252" s="42"/>
      <c r="AU252" s="42"/>
      <c r="AV252" s="42"/>
      <c r="AW252" s="42"/>
      <c r="AX252" s="44"/>
      <c r="AY252" s="44"/>
      <c r="AZ252" s="44"/>
      <c r="BA252" s="44"/>
      <c r="BB252" s="44"/>
      <c r="BC252" s="44"/>
      <c r="BD252" s="42">
        <v>500.0</v>
      </c>
      <c r="BE252" s="48">
        <v>250.0</v>
      </c>
      <c r="BF252" s="44" t="s">
        <v>93</v>
      </c>
      <c r="BG252" s="96" t="s">
        <v>2198</v>
      </c>
      <c r="BH252" s="44"/>
      <c r="BI252" s="44"/>
      <c r="BJ252" s="44"/>
      <c r="BK252" s="44"/>
      <c r="BL252" s="49">
        <v>5.0</v>
      </c>
      <c r="BM252" s="44" t="s">
        <v>91</v>
      </c>
      <c r="BN252" s="44" t="s">
        <v>90</v>
      </c>
      <c r="BO252" s="44"/>
      <c r="BP252" s="44">
        <v>2.0</v>
      </c>
      <c r="BQ252" s="42" t="s">
        <v>2199</v>
      </c>
      <c r="BR252" s="42" t="s">
        <v>130</v>
      </c>
      <c r="BS252" s="42" t="s">
        <v>110</v>
      </c>
      <c r="BT252" s="50" t="s">
        <v>112</v>
      </c>
      <c r="BU252" s="50" t="s">
        <v>111</v>
      </c>
      <c r="BV252" s="50" t="s">
        <v>112</v>
      </c>
      <c r="BW252" s="50" t="s">
        <v>113</v>
      </c>
      <c r="BX252" s="50" t="s">
        <v>111</v>
      </c>
      <c r="BY252" s="42">
        <f t="shared" si="12"/>
        <v>2</v>
      </c>
      <c r="BZ252" s="51" t="s">
        <v>112</v>
      </c>
      <c r="CA252" s="44" t="s">
        <v>112</v>
      </c>
      <c r="CB252" s="44" t="str">
        <f t="shared" si="6"/>
        <v>維持LC</v>
      </c>
      <c r="CC252" s="53"/>
      <c r="CD252" s="52" t="s">
        <v>2200</v>
      </c>
      <c r="CE252" s="52" t="s">
        <v>225</v>
      </c>
      <c r="CF252" s="52" t="s">
        <v>2201</v>
      </c>
      <c r="CG252" s="53"/>
      <c r="CH252" s="53"/>
      <c r="CI252" s="53"/>
      <c r="CJ252" s="53"/>
      <c r="CK252" s="53"/>
      <c r="CL252" s="53"/>
    </row>
    <row r="253">
      <c r="A253" s="42" t="s">
        <v>2202</v>
      </c>
      <c r="B253" s="43" t="s">
        <v>2203</v>
      </c>
      <c r="C253" s="44" t="s">
        <v>90</v>
      </c>
      <c r="D253" s="45"/>
      <c r="E253" s="44" t="s">
        <v>121</v>
      </c>
      <c r="F253" s="48">
        <v>4.4</v>
      </c>
      <c r="G253" s="42" t="s">
        <v>100</v>
      </c>
      <c r="H253" s="44"/>
      <c r="I253" s="54" t="s">
        <v>2204</v>
      </c>
      <c r="J253" s="42">
        <v>9.0</v>
      </c>
      <c r="K253" s="42" t="s">
        <v>100</v>
      </c>
      <c r="L253" s="42" t="s">
        <v>91</v>
      </c>
      <c r="M253" s="42" t="s">
        <v>91</v>
      </c>
      <c r="N253" s="44"/>
      <c r="O253" s="44"/>
      <c r="P253" s="44"/>
      <c r="Q253" s="44"/>
      <c r="R253" s="42" t="s">
        <v>2205</v>
      </c>
      <c r="S253" s="48">
        <v>1198.0</v>
      </c>
      <c r="T253" s="46">
        <v>21198.0</v>
      </c>
      <c r="U253" s="44">
        <v>16281.999999998</v>
      </c>
      <c r="V253" s="42" t="s">
        <v>125</v>
      </c>
      <c r="W253" s="44"/>
      <c r="X253" s="44"/>
      <c r="Y253" s="44">
        <v>686.0</v>
      </c>
      <c r="Z253" s="44">
        <v>20961.0</v>
      </c>
      <c r="AA253" s="44"/>
      <c r="AB253" s="42" t="s">
        <v>104</v>
      </c>
      <c r="AC253" s="44"/>
      <c r="AD253" s="44"/>
      <c r="AE253" s="44"/>
      <c r="AF253" s="44"/>
      <c r="AG253" s="44"/>
      <c r="AH253" s="42"/>
      <c r="AI253" s="42"/>
      <c r="AJ253" s="42"/>
      <c r="AK253" s="44"/>
      <c r="AL253" s="44"/>
      <c r="AM253" s="42"/>
      <c r="AN253" s="44"/>
      <c r="AO253" s="44"/>
      <c r="AP253" s="44"/>
      <c r="AQ253" s="42" t="s">
        <v>92</v>
      </c>
      <c r="AR253" s="44"/>
      <c r="AS253" s="42" t="s">
        <v>2206</v>
      </c>
      <c r="AT253" s="42"/>
      <c r="AU253" s="42"/>
      <c r="AV253" s="42"/>
      <c r="AW253" s="44"/>
      <c r="AX253" s="44"/>
      <c r="AY253" s="44"/>
      <c r="AZ253" s="44"/>
      <c r="BA253" s="44"/>
      <c r="BB253" s="44"/>
      <c r="BC253" s="44"/>
      <c r="BD253" s="44"/>
      <c r="BE253" s="46">
        <v>5000.0</v>
      </c>
      <c r="BF253" s="44" t="s">
        <v>93</v>
      </c>
      <c r="BG253" s="42" t="s">
        <v>2207</v>
      </c>
      <c r="BH253" s="44"/>
      <c r="BI253" s="44"/>
      <c r="BJ253" s="44"/>
      <c r="BK253" s="44"/>
      <c r="BL253" s="49">
        <v>5.0</v>
      </c>
      <c r="BM253" s="44" t="s">
        <v>91</v>
      </c>
      <c r="BN253" s="44" t="s">
        <v>91</v>
      </c>
      <c r="BO253" s="44"/>
      <c r="BP253" s="44">
        <v>1.0</v>
      </c>
      <c r="BQ253" s="44" t="s">
        <v>2208</v>
      </c>
      <c r="BR253" s="42" t="s">
        <v>130</v>
      </c>
      <c r="BS253" s="42" t="s">
        <v>110</v>
      </c>
      <c r="BT253" s="50" t="s">
        <v>112</v>
      </c>
      <c r="BU253" s="50" t="s">
        <v>111</v>
      </c>
      <c r="BV253" s="50" t="s">
        <v>112</v>
      </c>
      <c r="BW253" s="50" t="s">
        <v>112</v>
      </c>
      <c r="BX253" s="50" t="s">
        <v>111</v>
      </c>
      <c r="BY253" s="42">
        <f t="shared" si="12"/>
        <v>1</v>
      </c>
      <c r="BZ253" s="51" t="s">
        <v>112</v>
      </c>
      <c r="CA253" s="44" t="s">
        <v>112</v>
      </c>
      <c r="CB253" s="44" t="str">
        <f t="shared" si="6"/>
        <v>維持LC</v>
      </c>
      <c r="CC253" s="53"/>
      <c r="CD253" s="52" t="s">
        <v>2209</v>
      </c>
      <c r="CE253" s="52" t="s">
        <v>133</v>
      </c>
      <c r="CF253" s="52" t="s">
        <v>387</v>
      </c>
      <c r="CG253" s="52" t="s">
        <v>143</v>
      </c>
      <c r="CH253" s="52" t="s">
        <v>134</v>
      </c>
      <c r="CJ253" s="53"/>
      <c r="CK253" s="53"/>
      <c r="CL253" s="53"/>
    </row>
    <row r="254">
      <c r="A254" s="42" t="s">
        <v>2210</v>
      </c>
      <c r="B254" s="43" t="s">
        <v>2211</v>
      </c>
      <c r="C254" s="44" t="s">
        <v>90</v>
      </c>
      <c r="D254" s="45"/>
      <c r="E254" s="44" t="s">
        <v>121</v>
      </c>
      <c r="F254" s="48">
        <v>4.4</v>
      </c>
      <c r="G254" s="42" t="s">
        <v>100</v>
      </c>
      <c r="H254" s="44"/>
      <c r="I254" s="47" t="s">
        <v>122</v>
      </c>
      <c r="J254" s="42">
        <v>9.0</v>
      </c>
      <c r="K254" s="42" t="s">
        <v>100</v>
      </c>
      <c r="L254" s="42" t="s">
        <v>91</v>
      </c>
      <c r="M254" s="42" t="s">
        <v>91</v>
      </c>
      <c r="N254" s="44"/>
      <c r="O254" s="44"/>
      <c r="P254" s="44"/>
      <c r="Q254" s="44"/>
      <c r="R254" s="42" t="s">
        <v>2212</v>
      </c>
      <c r="S254" s="48">
        <v>723.0</v>
      </c>
      <c r="T254" s="46">
        <v>20896.0</v>
      </c>
      <c r="U254" s="44">
        <v>11925.9999999951</v>
      </c>
      <c r="V254" s="42" t="s">
        <v>125</v>
      </c>
      <c r="W254" s="44"/>
      <c r="X254" s="44"/>
      <c r="Y254" s="44">
        <v>220.0</v>
      </c>
      <c r="Z254" s="44">
        <v>19634.0</v>
      </c>
      <c r="AA254" s="44"/>
      <c r="AB254" s="42" t="s">
        <v>104</v>
      </c>
      <c r="AC254" s="44"/>
      <c r="AD254" s="44"/>
      <c r="AE254" s="44"/>
      <c r="AF254" s="44"/>
      <c r="AG254" s="44"/>
      <c r="AH254" s="97"/>
      <c r="AI254" s="42"/>
      <c r="AJ254" s="42"/>
      <c r="AK254" s="44"/>
      <c r="AL254" s="44"/>
      <c r="AM254" s="42"/>
      <c r="AN254" s="44"/>
      <c r="AO254" s="44"/>
      <c r="AP254" s="44"/>
      <c r="AQ254" s="44" t="s">
        <v>91</v>
      </c>
      <c r="AR254" s="44"/>
      <c r="AS254" s="42" t="s">
        <v>2213</v>
      </c>
      <c r="AT254" s="42"/>
      <c r="AU254" s="42"/>
      <c r="AV254" s="42"/>
      <c r="AW254" s="44"/>
      <c r="AX254" s="44"/>
      <c r="AY254" s="44"/>
      <c r="AZ254" s="44"/>
      <c r="BA254" s="44"/>
      <c r="BB254" s="44"/>
      <c r="BC254" s="44"/>
      <c r="BD254" s="44"/>
      <c r="BE254" s="48">
        <v>2501.0</v>
      </c>
      <c r="BF254" s="44" t="s">
        <v>93</v>
      </c>
      <c r="BG254" s="42" t="s">
        <v>2214</v>
      </c>
      <c r="BH254" s="44"/>
      <c r="BI254" s="44"/>
      <c r="BJ254" s="44"/>
      <c r="BK254" s="44"/>
      <c r="BL254" s="49">
        <v>5.0</v>
      </c>
      <c r="BM254" s="44" t="s">
        <v>91</v>
      </c>
      <c r="BN254" s="44" t="s">
        <v>90</v>
      </c>
      <c r="BO254" s="44"/>
      <c r="BP254" s="44">
        <v>1.0</v>
      </c>
      <c r="BQ254" s="44" t="s">
        <v>2215</v>
      </c>
      <c r="BR254" s="42" t="s">
        <v>130</v>
      </c>
      <c r="BS254" s="42" t="s">
        <v>110</v>
      </c>
      <c r="BT254" s="50" t="s">
        <v>112</v>
      </c>
      <c r="BU254" s="50" t="s">
        <v>111</v>
      </c>
      <c r="BV254" s="50" t="s">
        <v>111</v>
      </c>
      <c r="BW254" s="50" t="s">
        <v>112</v>
      </c>
      <c r="BX254" s="50" t="s">
        <v>111</v>
      </c>
      <c r="BY254" s="42">
        <f t="shared" si="12"/>
        <v>1</v>
      </c>
      <c r="BZ254" s="51" t="s">
        <v>112</v>
      </c>
      <c r="CA254" s="44" t="s">
        <v>112</v>
      </c>
      <c r="CB254" s="44" t="str">
        <f t="shared" si="6"/>
        <v>維持LC</v>
      </c>
      <c r="CC254" s="53"/>
      <c r="CD254" s="52" t="s">
        <v>2216</v>
      </c>
      <c r="CE254" s="52" t="s">
        <v>133</v>
      </c>
      <c r="CF254" s="52" t="s">
        <v>387</v>
      </c>
      <c r="CG254" s="52" t="s">
        <v>143</v>
      </c>
      <c r="CH254" s="52" t="s">
        <v>134</v>
      </c>
      <c r="CJ254" s="53"/>
      <c r="CK254" s="53"/>
      <c r="CL254" s="53"/>
    </row>
    <row r="255">
      <c r="A255" s="42" t="s">
        <v>2217</v>
      </c>
      <c r="B255" s="43" t="s">
        <v>2218</v>
      </c>
      <c r="C255" s="44" t="s">
        <v>90</v>
      </c>
      <c r="D255" s="45"/>
      <c r="E255" s="44" t="s">
        <v>121</v>
      </c>
      <c r="F255" s="48">
        <v>4.4</v>
      </c>
      <c r="G255" s="42" t="s">
        <v>100</v>
      </c>
      <c r="H255" s="44"/>
      <c r="I255" s="47" t="s">
        <v>122</v>
      </c>
      <c r="J255" s="42">
        <v>9.0</v>
      </c>
      <c r="K255" s="42" t="s">
        <v>100</v>
      </c>
      <c r="L255" s="42" t="s">
        <v>91</v>
      </c>
      <c r="M255" s="42" t="s">
        <v>91</v>
      </c>
      <c r="N255" s="44"/>
      <c r="O255" s="44"/>
      <c r="P255" s="44"/>
      <c r="Q255" s="44"/>
      <c r="R255" s="42" t="s">
        <v>2219</v>
      </c>
      <c r="S255" s="48">
        <v>655.0</v>
      </c>
      <c r="T255" s="46">
        <v>20766.0</v>
      </c>
      <c r="U255" s="44">
        <v>12089.9999999986</v>
      </c>
      <c r="V255" s="42" t="s">
        <v>125</v>
      </c>
      <c r="W255" s="44"/>
      <c r="X255" s="44"/>
      <c r="Y255" s="44">
        <v>256.0</v>
      </c>
      <c r="Z255" s="44">
        <v>19799.0</v>
      </c>
      <c r="AA255" s="44"/>
      <c r="AB255" s="42" t="s">
        <v>104</v>
      </c>
      <c r="AC255" s="44"/>
      <c r="AD255" s="44"/>
      <c r="AE255" s="44"/>
      <c r="AF255" s="44"/>
      <c r="AG255" s="44"/>
      <c r="AH255" s="42"/>
      <c r="AI255" s="42"/>
      <c r="AJ255" s="42"/>
      <c r="AK255" s="44"/>
      <c r="AL255" s="44"/>
      <c r="AM255" s="42"/>
      <c r="AN255" s="44"/>
      <c r="AO255" s="44"/>
      <c r="AP255" s="44"/>
      <c r="AQ255" s="42" t="s">
        <v>91</v>
      </c>
      <c r="AR255" s="44"/>
      <c r="AS255" s="42" t="s">
        <v>2220</v>
      </c>
      <c r="AT255" s="42"/>
      <c r="AU255" s="42"/>
      <c r="AV255" s="42"/>
      <c r="AW255" s="44"/>
      <c r="AX255" s="44"/>
      <c r="AY255" s="44"/>
      <c r="AZ255" s="44"/>
      <c r="BA255" s="44"/>
      <c r="BB255" s="44"/>
      <c r="BC255" s="44"/>
      <c r="BD255" s="44"/>
      <c r="BE255" s="48">
        <v>1001.0</v>
      </c>
      <c r="BF255" s="44" t="s">
        <v>93</v>
      </c>
      <c r="BG255" s="42" t="s">
        <v>2190</v>
      </c>
      <c r="BH255" s="44"/>
      <c r="BI255" s="44"/>
      <c r="BJ255" s="44"/>
      <c r="BK255" s="44"/>
      <c r="BL255" s="49">
        <v>5.0</v>
      </c>
      <c r="BM255" s="44" t="s">
        <v>91</v>
      </c>
      <c r="BN255" s="44" t="s">
        <v>91</v>
      </c>
      <c r="BO255" s="44"/>
      <c r="BP255" s="44">
        <v>1.0</v>
      </c>
      <c r="BQ255" s="44" t="s">
        <v>2221</v>
      </c>
      <c r="BR255" s="42" t="s">
        <v>130</v>
      </c>
      <c r="BS255" s="42" t="s">
        <v>110</v>
      </c>
      <c r="BT255" s="50" t="s">
        <v>112</v>
      </c>
      <c r="BU255" s="50" t="s">
        <v>111</v>
      </c>
      <c r="BV255" s="50" t="s">
        <v>111</v>
      </c>
      <c r="BW255" s="50" t="s">
        <v>385</v>
      </c>
      <c r="BX255" s="50" t="s">
        <v>111</v>
      </c>
      <c r="BY255" s="42">
        <f t="shared" si="12"/>
        <v>1</v>
      </c>
      <c r="BZ255" s="51" t="s">
        <v>112</v>
      </c>
      <c r="CA255" s="44" t="s">
        <v>112</v>
      </c>
      <c r="CB255" s="44" t="str">
        <f t="shared" si="6"/>
        <v>維持LC</v>
      </c>
      <c r="CC255" s="53"/>
      <c r="CD255" s="52" t="s">
        <v>2222</v>
      </c>
      <c r="CE255" s="52" t="s">
        <v>133</v>
      </c>
      <c r="CF255" s="52" t="s">
        <v>387</v>
      </c>
      <c r="CG255" s="52" t="s">
        <v>143</v>
      </c>
      <c r="CH255" s="52" t="s">
        <v>134</v>
      </c>
      <c r="CJ255" s="53"/>
      <c r="CK255" s="53"/>
      <c r="CL255" s="53"/>
    </row>
    <row r="256">
      <c r="A256" s="42" t="s">
        <v>2223</v>
      </c>
      <c r="B256" s="43" t="s">
        <v>2224</v>
      </c>
      <c r="C256" s="44" t="s">
        <v>91</v>
      </c>
      <c r="D256" s="45"/>
      <c r="E256" s="44" t="s">
        <v>91</v>
      </c>
      <c r="F256" s="48">
        <v>3.9</v>
      </c>
      <c r="G256" s="42" t="s">
        <v>100</v>
      </c>
      <c r="H256" s="44"/>
      <c r="I256" s="47" t="s">
        <v>122</v>
      </c>
      <c r="J256" s="42">
        <v>11.0</v>
      </c>
      <c r="K256" s="44" t="s">
        <v>100</v>
      </c>
      <c r="L256" s="44" t="s">
        <v>91</v>
      </c>
      <c r="M256" s="44" t="s">
        <v>91</v>
      </c>
      <c r="N256" s="44"/>
      <c r="O256" s="44" t="s">
        <v>2225</v>
      </c>
      <c r="P256" s="44" t="s">
        <v>91</v>
      </c>
      <c r="Q256" s="44" t="s">
        <v>91</v>
      </c>
      <c r="R256" s="42" t="s">
        <v>2226</v>
      </c>
      <c r="S256" s="48">
        <v>2621.0</v>
      </c>
      <c r="T256" s="48">
        <v>21013.0</v>
      </c>
      <c r="U256" s="44">
        <v>11722.9999999974</v>
      </c>
      <c r="V256" s="42" t="s">
        <v>2227</v>
      </c>
      <c r="W256" s="44"/>
      <c r="X256" s="44"/>
      <c r="Y256" s="44">
        <v>1245.0</v>
      </c>
      <c r="Z256" s="42">
        <v>19939.0</v>
      </c>
      <c r="AA256" s="44"/>
      <c r="AB256" s="42" t="s">
        <v>104</v>
      </c>
      <c r="AC256" s="44"/>
      <c r="AD256" s="44"/>
      <c r="AE256" s="44"/>
      <c r="AF256" s="44"/>
      <c r="AG256" s="44"/>
      <c r="AH256" s="44"/>
      <c r="AI256" s="44"/>
      <c r="AJ256" s="44"/>
      <c r="AK256" s="44"/>
      <c r="AL256" s="44"/>
      <c r="AM256" s="42"/>
      <c r="AN256" s="44"/>
      <c r="AO256" s="44"/>
      <c r="AP256" s="44"/>
      <c r="AQ256" s="42" t="s">
        <v>91</v>
      </c>
      <c r="AR256" s="44"/>
      <c r="AS256" s="42" t="s">
        <v>2228</v>
      </c>
      <c r="AT256" s="42"/>
      <c r="AU256" s="42"/>
      <c r="AV256" s="42"/>
      <c r="AW256" s="42"/>
      <c r="AX256" s="44"/>
      <c r="AY256" s="44"/>
      <c r="AZ256" s="44"/>
      <c r="BA256" s="44"/>
      <c r="BB256" s="44"/>
      <c r="BC256" s="44"/>
      <c r="BD256" s="44"/>
      <c r="BE256" s="48">
        <v>1001.0</v>
      </c>
      <c r="BF256" s="44" t="s">
        <v>93</v>
      </c>
      <c r="BG256" s="42" t="s">
        <v>2229</v>
      </c>
      <c r="BH256" s="44"/>
      <c r="BI256" s="44"/>
      <c r="BJ256" s="44"/>
      <c r="BK256" s="44"/>
      <c r="BL256" s="49">
        <v>5.0</v>
      </c>
      <c r="BM256" s="44" t="s">
        <v>90</v>
      </c>
      <c r="BN256" s="44" t="s">
        <v>90</v>
      </c>
      <c r="BO256" s="44" t="s">
        <v>94</v>
      </c>
      <c r="BP256" s="44"/>
      <c r="BQ256" s="44" t="s">
        <v>2230</v>
      </c>
      <c r="BR256" s="42" t="s">
        <v>130</v>
      </c>
      <c r="BS256" s="42" t="s">
        <v>110</v>
      </c>
      <c r="BT256" s="50" t="s">
        <v>112</v>
      </c>
      <c r="BU256" s="50" t="s">
        <v>193</v>
      </c>
      <c r="BV256" s="50" t="s">
        <v>112</v>
      </c>
      <c r="BW256" s="50" t="s">
        <v>385</v>
      </c>
      <c r="BX256" s="50" t="s">
        <v>111</v>
      </c>
      <c r="BY256" s="42" t="str">
        <f t="shared" si="12"/>
        <v/>
      </c>
      <c r="BZ256" s="63" t="s">
        <v>193</v>
      </c>
      <c r="CA256" s="44" t="s">
        <v>285</v>
      </c>
      <c r="CB256" s="44" t="str">
        <f t="shared" si="6"/>
        <v>EN-&gt;NT</v>
      </c>
      <c r="CC256" s="52" t="s">
        <v>115</v>
      </c>
      <c r="CD256" s="52" t="s">
        <v>2231</v>
      </c>
      <c r="CE256" s="52" t="s">
        <v>133</v>
      </c>
      <c r="CF256" s="52" t="s">
        <v>387</v>
      </c>
      <c r="CG256" s="52" t="s">
        <v>225</v>
      </c>
      <c r="CH256" s="52" t="s">
        <v>325</v>
      </c>
      <c r="CJ256" s="53"/>
      <c r="CK256" s="53"/>
      <c r="CL256" s="53"/>
    </row>
    <row r="257">
      <c r="A257" s="72" t="s">
        <v>2232</v>
      </c>
      <c r="B257" s="43" t="s">
        <v>2233</v>
      </c>
      <c r="C257" s="44" t="s">
        <v>90</v>
      </c>
      <c r="D257" s="45"/>
      <c r="E257" s="44" t="s">
        <v>91</v>
      </c>
      <c r="F257" s="48">
        <v>3.9</v>
      </c>
      <c r="G257" s="42" t="s">
        <v>100</v>
      </c>
      <c r="H257" s="44"/>
      <c r="I257" s="54" t="s">
        <v>2234</v>
      </c>
      <c r="J257" s="42">
        <v>15.0</v>
      </c>
      <c r="K257" s="44" t="s">
        <v>100</v>
      </c>
      <c r="L257" s="42" t="s">
        <v>91</v>
      </c>
      <c r="M257" s="42" t="s">
        <v>91</v>
      </c>
      <c r="N257" s="44"/>
      <c r="O257" s="44" t="s">
        <v>91</v>
      </c>
      <c r="P257" s="44"/>
      <c r="Q257" s="44"/>
      <c r="R257" s="42" t="s">
        <v>2235</v>
      </c>
      <c r="S257" s="48">
        <v>150.0</v>
      </c>
      <c r="T257" s="46">
        <v>150.0</v>
      </c>
      <c r="U257" s="44"/>
      <c r="V257" s="42" t="s">
        <v>398</v>
      </c>
      <c r="W257" s="44"/>
      <c r="X257" s="44" t="s">
        <v>2236</v>
      </c>
      <c r="Y257" s="44"/>
      <c r="Z257" s="44"/>
      <c r="AA257" s="44"/>
      <c r="AB257" s="42"/>
      <c r="AC257" s="44"/>
      <c r="AD257" s="44"/>
      <c r="AE257" s="44"/>
      <c r="AF257" s="44"/>
      <c r="AG257" s="44"/>
      <c r="AH257" s="97"/>
      <c r="AI257" s="44"/>
      <c r="AJ257" s="44"/>
      <c r="AK257" s="44"/>
      <c r="AL257" s="44"/>
      <c r="AM257" s="42"/>
      <c r="AN257" s="44"/>
      <c r="AO257" s="44"/>
      <c r="AP257" s="44"/>
      <c r="AQ257" s="44" t="s">
        <v>92</v>
      </c>
      <c r="AR257" s="44"/>
      <c r="AS257" s="42" t="s">
        <v>2237</v>
      </c>
      <c r="AT257" s="42"/>
      <c r="AU257" s="42"/>
      <c r="AV257" s="42"/>
      <c r="AW257" s="42"/>
      <c r="AX257" s="44"/>
      <c r="AY257" s="44"/>
      <c r="AZ257" s="44"/>
      <c r="BA257" s="44"/>
      <c r="BB257" s="44"/>
      <c r="BC257" s="42">
        <v>25000.0</v>
      </c>
      <c r="BD257" s="42">
        <v>50000.0</v>
      </c>
      <c r="BE257" s="48">
        <v>10000.0</v>
      </c>
      <c r="BF257" s="42" t="s">
        <v>93</v>
      </c>
      <c r="BG257" s="44" t="s">
        <v>2238</v>
      </c>
      <c r="BH257" s="44"/>
      <c r="BI257" s="44"/>
      <c r="BJ257" s="44"/>
      <c r="BK257" s="44"/>
      <c r="BL257" s="49">
        <v>5.0</v>
      </c>
      <c r="BM257" s="44" t="s">
        <v>90</v>
      </c>
      <c r="BN257" s="44" t="s">
        <v>91</v>
      </c>
      <c r="BO257" s="44"/>
      <c r="BP257" s="44">
        <v>2.0</v>
      </c>
      <c r="BQ257" s="42" t="s">
        <v>2239</v>
      </c>
      <c r="BR257" s="42" t="s">
        <v>130</v>
      </c>
      <c r="BS257" s="42" t="s">
        <v>110</v>
      </c>
      <c r="BT257" s="50" t="s">
        <v>112</v>
      </c>
      <c r="BU257" s="50" t="s">
        <v>112</v>
      </c>
      <c r="BV257" s="50" t="s">
        <v>112</v>
      </c>
      <c r="BW257" s="50" t="s">
        <v>112</v>
      </c>
      <c r="BX257" s="50" t="s">
        <v>111</v>
      </c>
      <c r="BY257" s="42">
        <f t="shared" si="12"/>
        <v>2</v>
      </c>
      <c r="BZ257" s="63" t="s">
        <v>112</v>
      </c>
      <c r="CA257" s="44" t="s">
        <v>112</v>
      </c>
      <c r="CB257" s="44" t="str">
        <f t="shared" si="6"/>
        <v>維持LC</v>
      </c>
      <c r="CC257" s="53"/>
      <c r="CD257" s="52" t="s">
        <v>2231</v>
      </c>
      <c r="CE257" s="52" t="s">
        <v>133</v>
      </c>
      <c r="CF257" s="52" t="s">
        <v>387</v>
      </c>
      <c r="CG257" s="52" t="s">
        <v>225</v>
      </c>
      <c r="CH257" s="52" t="s">
        <v>2201</v>
      </c>
      <c r="CL257" s="53"/>
    </row>
    <row r="258">
      <c r="A258" s="42" t="s">
        <v>2240</v>
      </c>
      <c r="B258" s="43" t="s">
        <v>2241</v>
      </c>
      <c r="C258" s="44" t="s">
        <v>90</v>
      </c>
      <c r="D258" s="45"/>
      <c r="E258" s="44" t="s">
        <v>121</v>
      </c>
      <c r="F258" s="48">
        <v>3.0</v>
      </c>
      <c r="G258" s="42" t="s">
        <v>100</v>
      </c>
      <c r="H258" s="44"/>
      <c r="I258" s="61"/>
      <c r="J258" s="44"/>
      <c r="K258" s="44"/>
      <c r="L258" s="44"/>
      <c r="M258" s="44"/>
      <c r="N258" s="44"/>
      <c r="O258" s="44"/>
      <c r="P258" s="44"/>
      <c r="Q258" s="44"/>
      <c r="R258" s="42" t="s">
        <v>2242</v>
      </c>
      <c r="S258" s="48">
        <v>1055.0</v>
      </c>
      <c r="T258" s="46">
        <v>20753.0</v>
      </c>
      <c r="U258" s="44">
        <v>31193.0000000001</v>
      </c>
      <c r="V258" s="42" t="s">
        <v>125</v>
      </c>
      <c r="W258" s="44"/>
      <c r="X258" s="44"/>
      <c r="Y258" s="44">
        <v>330.0</v>
      </c>
      <c r="Z258" s="44">
        <v>20371.0</v>
      </c>
      <c r="AA258" s="44"/>
      <c r="AB258" s="42" t="s">
        <v>104</v>
      </c>
      <c r="AC258" s="44"/>
      <c r="AD258" s="44"/>
      <c r="AE258" s="44"/>
      <c r="AF258" s="44"/>
      <c r="AG258" s="44"/>
      <c r="AH258" s="42"/>
      <c r="AI258" s="42"/>
      <c r="AJ258" s="42"/>
      <c r="AK258" s="44"/>
      <c r="AL258" s="44"/>
      <c r="AM258" s="42"/>
      <c r="AN258" s="44"/>
      <c r="AO258" s="44"/>
      <c r="AP258" s="44"/>
      <c r="AQ258" s="44"/>
      <c r="AR258" s="44"/>
      <c r="AS258" s="42" t="s">
        <v>2243</v>
      </c>
      <c r="AT258" s="42"/>
      <c r="AU258" s="42"/>
      <c r="AV258" s="42"/>
      <c r="AW258" s="44"/>
      <c r="AX258" s="44"/>
      <c r="AY258" s="44"/>
      <c r="AZ258" s="44"/>
      <c r="BA258" s="44"/>
      <c r="BB258" s="44"/>
      <c r="BC258" s="44"/>
      <c r="BD258" s="44"/>
      <c r="BE258" s="46">
        <v>10001.0</v>
      </c>
      <c r="BF258" s="44" t="s">
        <v>93</v>
      </c>
      <c r="BG258" s="42" t="s">
        <v>2244</v>
      </c>
      <c r="BH258" s="44"/>
      <c r="BI258" s="44"/>
      <c r="BJ258" s="44"/>
      <c r="BK258" s="44"/>
      <c r="BL258" s="49">
        <v>5.0</v>
      </c>
      <c r="BM258" s="44" t="s">
        <v>91</v>
      </c>
      <c r="BN258" s="44" t="s">
        <v>90</v>
      </c>
      <c r="BO258" s="44"/>
      <c r="BP258" s="44">
        <v>1.0</v>
      </c>
      <c r="BQ258" s="42" t="s">
        <v>2245</v>
      </c>
      <c r="BR258" s="42" t="s">
        <v>130</v>
      </c>
      <c r="BS258" s="42" t="s">
        <v>110</v>
      </c>
      <c r="BT258" s="50" t="s">
        <v>111</v>
      </c>
      <c r="BU258" s="50" t="s">
        <v>111</v>
      </c>
      <c r="BV258" s="50" t="s">
        <v>111</v>
      </c>
      <c r="BW258" s="50" t="s">
        <v>112</v>
      </c>
      <c r="BX258" s="50" t="s">
        <v>111</v>
      </c>
      <c r="BY258" s="42">
        <f t="shared" si="12"/>
        <v>1</v>
      </c>
      <c r="BZ258" s="63" t="s">
        <v>112</v>
      </c>
      <c r="CA258" s="44" t="s">
        <v>112</v>
      </c>
      <c r="CB258" s="44" t="str">
        <f t="shared" si="6"/>
        <v>維持LC</v>
      </c>
      <c r="CC258" s="53"/>
      <c r="CD258" s="52" t="s">
        <v>2246</v>
      </c>
      <c r="CE258" s="52" t="s">
        <v>133</v>
      </c>
      <c r="CF258" s="52" t="s">
        <v>387</v>
      </c>
      <c r="CG258" s="53"/>
      <c r="CH258" s="53"/>
      <c r="CJ258" s="53"/>
      <c r="CK258" s="53"/>
      <c r="CL258" s="53"/>
    </row>
    <row r="259">
      <c r="A259" s="42" t="s">
        <v>2247</v>
      </c>
      <c r="B259" s="43" t="s">
        <v>2248</v>
      </c>
      <c r="C259" s="44" t="s">
        <v>90</v>
      </c>
      <c r="D259" s="45"/>
      <c r="E259" s="44" t="s">
        <v>91</v>
      </c>
      <c r="F259" s="48">
        <v>3.0</v>
      </c>
      <c r="G259" s="42" t="s">
        <v>100</v>
      </c>
      <c r="H259" s="44"/>
      <c r="I259" s="47" t="s">
        <v>122</v>
      </c>
      <c r="J259" s="42">
        <v>11.0</v>
      </c>
      <c r="K259" s="42" t="s">
        <v>100</v>
      </c>
      <c r="L259" s="42" t="s">
        <v>91</v>
      </c>
      <c r="M259" s="42" t="s">
        <v>91</v>
      </c>
      <c r="N259" s="44"/>
      <c r="O259" s="44" t="s">
        <v>91</v>
      </c>
      <c r="P259" s="44"/>
      <c r="Q259" s="44"/>
      <c r="R259" s="42" t="s">
        <v>2249</v>
      </c>
      <c r="S259" s="48">
        <v>212.0</v>
      </c>
      <c r="T259" s="46">
        <v>16590.0</v>
      </c>
      <c r="U259" s="44">
        <v>8341.00000000143</v>
      </c>
      <c r="V259" s="42" t="s">
        <v>125</v>
      </c>
      <c r="W259" s="44"/>
      <c r="X259" s="44"/>
      <c r="Y259" s="44">
        <v>43.0</v>
      </c>
      <c r="Z259" s="44">
        <v>8010.0</v>
      </c>
      <c r="AA259" s="44"/>
      <c r="AB259" s="42" t="s">
        <v>104</v>
      </c>
      <c r="AC259" s="44"/>
      <c r="AD259" s="44"/>
      <c r="AE259" s="44"/>
      <c r="AF259" s="44"/>
      <c r="AG259" s="44"/>
      <c r="AH259" s="42"/>
      <c r="AI259" s="42"/>
      <c r="AJ259" s="42"/>
      <c r="AK259" s="44"/>
      <c r="AL259" s="44"/>
      <c r="AM259" s="42"/>
      <c r="AN259" s="44"/>
      <c r="AO259" s="44"/>
      <c r="AP259" s="44"/>
      <c r="AQ259" s="44" t="s">
        <v>91</v>
      </c>
      <c r="AR259" s="44"/>
      <c r="AS259" s="42" t="s">
        <v>2250</v>
      </c>
      <c r="AT259" s="42"/>
      <c r="AU259" s="42"/>
      <c r="AV259" s="42"/>
      <c r="AW259" s="44"/>
      <c r="AX259" s="44"/>
      <c r="AY259" s="44"/>
      <c r="AZ259" s="44"/>
      <c r="BA259" s="44"/>
      <c r="BB259" s="44"/>
      <c r="BC259" s="44"/>
      <c r="BD259" s="44"/>
      <c r="BE259" s="46">
        <v>2501.0</v>
      </c>
      <c r="BF259" s="44" t="s">
        <v>93</v>
      </c>
      <c r="BG259" s="42" t="s">
        <v>2251</v>
      </c>
      <c r="BH259" s="44"/>
      <c r="BI259" s="44"/>
      <c r="BJ259" s="44"/>
      <c r="BK259" s="44"/>
      <c r="BL259" s="49">
        <v>5.0</v>
      </c>
      <c r="BM259" s="44" t="s">
        <v>90</v>
      </c>
      <c r="BN259" s="44" t="s">
        <v>91</v>
      </c>
      <c r="BO259" s="44"/>
      <c r="BP259" s="44"/>
      <c r="BQ259" s="44" t="s">
        <v>2252</v>
      </c>
      <c r="BR259" s="42" t="s">
        <v>130</v>
      </c>
      <c r="BS259" s="42" t="s">
        <v>110</v>
      </c>
      <c r="BT259" s="50" t="s">
        <v>112</v>
      </c>
      <c r="BU259" s="50" t="s">
        <v>111</v>
      </c>
      <c r="BV259" s="50" t="s">
        <v>112</v>
      </c>
      <c r="BW259" s="50" t="s">
        <v>112</v>
      </c>
      <c r="BX259" s="50" t="s">
        <v>111</v>
      </c>
      <c r="BY259" s="42" t="str">
        <f t="shared" si="12"/>
        <v/>
      </c>
      <c r="BZ259" s="51" t="s">
        <v>112</v>
      </c>
      <c r="CA259" s="44" t="s">
        <v>112</v>
      </c>
      <c r="CB259" s="44" t="str">
        <f t="shared" si="6"/>
        <v>維持LC</v>
      </c>
      <c r="CC259" s="53"/>
      <c r="CD259" s="52" t="s">
        <v>2253</v>
      </c>
      <c r="CE259" s="52" t="s">
        <v>133</v>
      </c>
      <c r="CF259" s="52" t="s">
        <v>387</v>
      </c>
      <c r="CG259" s="52" t="s">
        <v>225</v>
      </c>
      <c r="CJ259" s="53"/>
      <c r="CK259" s="53"/>
      <c r="CL259" s="53"/>
    </row>
    <row r="260">
      <c r="A260" s="42" t="s">
        <v>2254</v>
      </c>
      <c r="B260" s="43" t="s">
        <v>2255</v>
      </c>
      <c r="C260" s="44" t="s">
        <v>90</v>
      </c>
      <c r="D260" s="45"/>
      <c r="E260" s="44" t="s">
        <v>91</v>
      </c>
      <c r="F260" s="48">
        <v>5.4</v>
      </c>
      <c r="G260" s="42" t="s">
        <v>100</v>
      </c>
      <c r="H260" s="44"/>
      <c r="I260" s="47" t="s">
        <v>122</v>
      </c>
      <c r="J260" s="42">
        <v>3.0</v>
      </c>
      <c r="K260" s="42" t="s">
        <v>147</v>
      </c>
      <c r="L260" s="42" t="s">
        <v>90</v>
      </c>
      <c r="M260" s="42" t="s">
        <v>92</v>
      </c>
      <c r="N260" s="44"/>
      <c r="O260" s="44"/>
      <c r="P260" s="44"/>
      <c r="Q260" s="44"/>
      <c r="R260" s="42" t="s">
        <v>2256</v>
      </c>
      <c r="S260" s="48">
        <v>162.0</v>
      </c>
      <c r="T260" s="46">
        <v>150.0</v>
      </c>
      <c r="U260" s="44"/>
      <c r="V260" s="42" t="s">
        <v>398</v>
      </c>
      <c r="W260" s="44"/>
      <c r="X260" s="42" t="s">
        <v>602</v>
      </c>
      <c r="Y260" s="44">
        <v>246.0</v>
      </c>
      <c r="Z260" s="44"/>
      <c r="AA260" s="44"/>
      <c r="AB260" s="42" t="s">
        <v>340</v>
      </c>
      <c r="AC260" s="44"/>
      <c r="AD260" s="44"/>
      <c r="AE260" s="44"/>
      <c r="AF260" s="44"/>
      <c r="AG260" s="44"/>
      <c r="AH260" s="44"/>
      <c r="AI260" s="44"/>
      <c r="AJ260" s="44"/>
      <c r="AK260" s="44"/>
      <c r="AL260" s="44"/>
      <c r="AM260" s="42"/>
      <c r="AN260" s="44"/>
      <c r="AO260" s="44"/>
      <c r="AP260" s="44"/>
      <c r="AQ260" s="42" t="s">
        <v>92</v>
      </c>
      <c r="AR260" s="44"/>
      <c r="AS260" s="42" t="s">
        <v>2257</v>
      </c>
      <c r="AT260" s="42"/>
      <c r="AU260" s="42"/>
      <c r="AV260" s="42"/>
      <c r="AW260" s="42"/>
      <c r="AX260" s="44"/>
      <c r="AY260" s="44"/>
      <c r="AZ260" s="44"/>
      <c r="BA260" s="44"/>
      <c r="BB260" s="44"/>
      <c r="BC260" s="44"/>
      <c r="BD260" s="44">
        <v>2500.0</v>
      </c>
      <c r="BE260" s="46">
        <v>1000.0</v>
      </c>
      <c r="BF260" s="44" t="s">
        <v>93</v>
      </c>
      <c r="BG260" s="44" t="s">
        <v>2258</v>
      </c>
      <c r="BH260" s="44"/>
      <c r="BI260" s="44"/>
      <c r="BJ260" s="44"/>
      <c r="BK260" s="44"/>
      <c r="BL260" s="49">
        <v>5.0</v>
      </c>
      <c r="BM260" s="44" t="s">
        <v>91</v>
      </c>
      <c r="BN260" s="44" t="s">
        <v>90</v>
      </c>
      <c r="BO260" s="44"/>
      <c r="BP260" s="44">
        <v>2.0</v>
      </c>
      <c r="BQ260" s="42" t="s">
        <v>2259</v>
      </c>
      <c r="BR260" s="42" t="s">
        <v>130</v>
      </c>
      <c r="BS260" s="42" t="s">
        <v>110</v>
      </c>
      <c r="BT260" s="50" t="s">
        <v>112</v>
      </c>
      <c r="BU260" s="50" t="s">
        <v>111</v>
      </c>
      <c r="BV260" s="50" t="s">
        <v>112</v>
      </c>
      <c r="BW260" s="50" t="s">
        <v>385</v>
      </c>
      <c r="BX260" s="50" t="s">
        <v>111</v>
      </c>
      <c r="BY260" s="42">
        <f t="shared" si="12"/>
        <v>2</v>
      </c>
      <c r="BZ260" s="63" t="s">
        <v>112</v>
      </c>
      <c r="CA260" s="44" t="s">
        <v>112</v>
      </c>
      <c r="CB260" s="44" t="str">
        <f t="shared" si="6"/>
        <v>維持LC</v>
      </c>
      <c r="CC260" s="53"/>
      <c r="CD260" s="52" t="s">
        <v>2260</v>
      </c>
      <c r="CE260" s="52" t="s">
        <v>133</v>
      </c>
      <c r="CF260" s="52" t="s">
        <v>387</v>
      </c>
      <c r="CG260" s="52" t="s">
        <v>157</v>
      </c>
      <c r="CJ260" s="53"/>
      <c r="CK260" s="53"/>
      <c r="CL260" s="53"/>
    </row>
    <row r="261">
      <c r="A261" s="42" t="s">
        <v>2261</v>
      </c>
      <c r="B261" s="43" t="s">
        <v>2262</v>
      </c>
      <c r="C261" s="42" t="s">
        <v>90</v>
      </c>
      <c r="D261" s="45"/>
      <c r="E261" s="44" t="s">
        <v>91</v>
      </c>
      <c r="F261" s="48">
        <v>6.1</v>
      </c>
      <c r="G261" s="42" t="s">
        <v>100</v>
      </c>
      <c r="H261" s="44"/>
      <c r="I261" s="47"/>
      <c r="J261" s="42"/>
      <c r="K261" s="42"/>
      <c r="L261" s="42"/>
      <c r="M261" s="42"/>
      <c r="N261" s="44"/>
      <c r="O261" s="44" t="s">
        <v>91</v>
      </c>
      <c r="P261" s="44"/>
      <c r="Q261" s="44" t="s">
        <v>91</v>
      </c>
      <c r="R261" s="42" t="s">
        <v>2263</v>
      </c>
      <c r="S261" s="48">
        <v>363.0</v>
      </c>
      <c r="T261" s="46">
        <v>16085.0</v>
      </c>
      <c r="U261" s="44">
        <v>11641.9999999966</v>
      </c>
      <c r="V261" s="42" t="s">
        <v>125</v>
      </c>
      <c r="W261" s="44"/>
      <c r="X261" s="44"/>
      <c r="Y261" s="44">
        <v>118.0</v>
      </c>
      <c r="Z261" s="44">
        <v>12866.0</v>
      </c>
      <c r="AA261" s="44"/>
      <c r="AB261" s="42" t="s">
        <v>104</v>
      </c>
      <c r="AC261" s="44"/>
      <c r="AD261" s="44"/>
      <c r="AE261" s="44"/>
      <c r="AF261" s="44"/>
      <c r="AG261" s="44"/>
      <c r="AH261" s="97"/>
      <c r="AI261" s="42"/>
      <c r="AJ261" s="42"/>
      <c r="AK261" s="44"/>
      <c r="AL261" s="44"/>
      <c r="AM261" s="42"/>
      <c r="AN261" s="44"/>
      <c r="AO261" s="44"/>
      <c r="AP261" s="44"/>
      <c r="AQ261" s="42" t="s">
        <v>91</v>
      </c>
      <c r="AR261" s="44"/>
      <c r="AS261" s="42" t="s">
        <v>1155</v>
      </c>
      <c r="AT261" s="42"/>
      <c r="AU261" s="42"/>
      <c r="AV261" s="42"/>
      <c r="AW261" s="44"/>
      <c r="AX261" s="44"/>
      <c r="AY261" s="44"/>
      <c r="AZ261" s="44"/>
      <c r="BA261" s="44"/>
      <c r="BB261" s="44" t="s">
        <v>2264</v>
      </c>
      <c r="BC261" s="44"/>
      <c r="BD261" s="44">
        <v>2500.0</v>
      </c>
      <c r="BE261" s="46">
        <v>1000.0</v>
      </c>
      <c r="BF261" s="44" t="s">
        <v>93</v>
      </c>
      <c r="BG261" s="42" t="s">
        <v>2265</v>
      </c>
      <c r="BH261" s="44"/>
      <c r="BI261" s="44"/>
      <c r="BJ261" s="44"/>
      <c r="BK261" s="44"/>
      <c r="BL261" s="49">
        <v>5.0</v>
      </c>
      <c r="BM261" s="44" t="s">
        <v>90</v>
      </c>
      <c r="BN261" s="44" t="s">
        <v>91</v>
      </c>
      <c r="BO261" s="44" t="s">
        <v>94</v>
      </c>
      <c r="BP261" s="44"/>
      <c r="BQ261" s="42" t="s">
        <v>1711</v>
      </c>
      <c r="BR261" s="42" t="s">
        <v>130</v>
      </c>
      <c r="BS261" s="42" t="s">
        <v>110</v>
      </c>
      <c r="BT261" s="50" t="s">
        <v>112</v>
      </c>
      <c r="BU261" s="50" t="s">
        <v>112</v>
      </c>
      <c r="BV261" s="50" t="s">
        <v>111</v>
      </c>
      <c r="BW261" s="50" t="s">
        <v>385</v>
      </c>
      <c r="BX261" s="50" t="s">
        <v>111</v>
      </c>
      <c r="BY261" s="42" t="str">
        <f t="shared" si="12"/>
        <v/>
      </c>
      <c r="BZ261" s="51" t="s">
        <v>193</v>
      </c>
      <c r="CA261" s="42" t="s">
        <v>193</v>
      </c>
      <c r="CB261" s="44" t="str">
        <f t="shared" si="6"/>
        <v>維持NT</v>
      </c>
      <c r="CC261" s="52" t="s">
        <v>115</v>
      </c>
      <c r="CD261" s="52" t="s">
        <v>2266</v>
      </c>
      <c r="CE261" s="52" t="s">
        <v>133</v>
      </c>
      <c r="CF261" s="52" t="s">
        <v>225</v>
      </c>
      <c r="CG261" s="52" t="s">
        <v>227</v>
      </c>
      <c r="CH261" s="115" t="s">
        <v>2267</v>
      </c>
      <c r="CI261" s="52" t="s">
        <v>118</v>
      </c>
      <c r="CK261" s="53"/>
      <c r="CL261" s="53"/>
    </row>
    <row r="262">
      <c r="A262" s="42" t="s">
        <v>2268</v>
      </c>
      <c r="B262" s="43" t="s">
        <v>2269</v>
      </c>
      <c r="C262" s="44" t="s">
        <v>90</v>
      </c>
      <c r="D262" s="45"/>
      <c r="E262" s="44" t="s">
        <v>121</v>
      </c>
      <c r="F262" s="48">
        <v>6.1</v>
      </c>
      <c r="G262" s="42" t="s">
        <v>100</v>
      </c>
      <c r="H262" s="44"/>
      <c r="I262" s="61"/>
      <c r="J262" s="44"/>
      <c r="K262" s="44"/>
      <c r="L262" s="44"/>
      <c r="M262" s="44"/>
      <c r="N262" s="44"/>
      <c r="O262" s="44"/>
      <c r="P262" s="44"/>
      <c r="Q262" s="44"/>
      <c r="R262" s="42" t="s">
        <v>1600</v>
      </c>
      <c r="S262" s="48">
        <v>173.0</v>
      </c>
      <c r="T262" s="46">
        <v>18149.0</v>
      </c>
      <c r="U262" s="46"/>
      <c r="V262" s="42" t="s">
        <v>199</v>
      </c>
      <c r="W262" s="44"/>
      <c r="X262" s="44"/>
      <c r="Y262" s="44">
        <v>76.0</v>
      </c>
      <c r="Z262" s="44">
        <v>16008.0</v>
      </c>
      <c r="AA262" s="44"/>
      <c r="AB262" s="42" t="s">
        <v>104</v>
      </c>
      <c r="AC262" s="44"/>
      <c r="AD262" s="44"/>
      <c r="AE262" s="44"/>
      <c r="AF262" s="44"/>
      <c r="AG262" s="44"/>
      <c r="AH262" s="42"/>
      <c r="AI262" s="42"/>
      <c r="AJ262" s="42"/>
      <c r="AK262" s="44"/>
      <c r="AL262" s="44"/>
      <c r="AM262" s="42"/>
      <c r="AN262" s="44"/>
      <c r="AO262" s="44"/>
      <c r="AP262" s="44"/>
      <c r="AQ262" s="44"/>
      <c r="AR262" s="44"/>
      <c r="AS262" s="42" t="s">
        <v>2189</v>
      </c>
      <c r="AT262" s="42"/>
      <c r="AU262" s="42"/>
      <c r="AV262" s="42"/>
      <c r="AW262" s="44"/>
      <c r="AX262" s="44"/>
      <c r="AY262" s="44"/>
      <c r="AZ262" s="44"/>
      <c r="BA262" s="44"/>
      <c r="BB262" s="44"/>
      <c r="BC262" s="44"/>
      <c r="BD262" s="44"/>
      <c r="BE262" s="46">
        <v>250.0</v>
      </c>
      <c r="BF262" s="44" t="s">
        <v>93</v>
      </c>
      <c r="BG262" s="42" t="s">
        <v>2270</v>
      </c>
      <c r="BH262" s="44"/>
      <c r="BI262" s="44"/>
      <c r="BJ262" s="44"/>
      <c r="BK262" s="44"/>
      <c r="BL262" s="49">
        <v>5.0</v>
      </c>
      <c r="BM262" s="44" t="s">
        <v>92</v>
      </c>
      <c r="BN262" s="44" t="s">
        <v>90</v>
      </c>
      <c r="BO262" s="44"/>
      <c r="BP262" s="44">
        <v>2.0</v>
      </c>
      <c r="BQ262" s="42" t="s">
        <v>2271</v>
      </c>
      <c r="BR262" s="42" t="s">
        <v>130</v>
      </c>
      <c r="BS262" s="42" t="s">
        <v>110</v>
      </c>
      <c r="BT262" s="50" t="s">
        <v>111</v>
      </c>
      <c r="BU262" s="50" t="s">
        <v>111</v>
      </c>
      <c r="BV262" s="50" t="s">
        <v>111</v>
      </c>
      <c r="BW262" s="50" t="s">
        <v>113</v>
      </c>
      <c r="BX262" s="50" t="s">
        <v>111</v>
      </c>
      <c r="BY262" s="42">
        <f t="shared" si="12"/>
        <v>2</v>
      </c>
      <c r="BZ262" s="51" t="s">
        <v>112</v>
      </c>
      <c r="CA262" s="44" t="s">
        <v>112</v>
      </c>
      <c r="CB262" s="44" t="str">
        <f t="shared" si="6"/>
        <v>維持LC</v>
      </c>
      <c r="CC262" s="53"/>
      <c r="CD262" s="52" t="s">
        <v>2272</v>
      </c>
      <c r="CE262" s="52" t="s">
        <v>387</v>
      </c>
      <c r="CF262" s="53"/>
      <c r="CG262" s="53"/>
      <c r="CH262" s="53"/>
      <c r="CJ262" s="53"/>
      <c r="CK262" s="53"/>
      <c r="CL262" s="53"/>
    </row>
    <row r="263">
      <c r="A263" s="42" t="s">
        <v>2273</v>
      </c>
      <c r="B263" s="43" t="s">
        <v>2274</v>
      </c>
      <c r="C263" s="44" t="s">
        <v>90</v>
      </c>
      <c r="D263" s="45"/>
      <c r="E263" s="44" t="s">
        <v>121</v>
      </c>
      <c r="F263" s="48">
        <v>6.1</v>
      </c>
      <c r="G263" s="42" t="s">
        <v>100</v>
      </c>
      <c r="H263" s="44"/>
      <c r="I263" s="61"/>
      <c r="J263" s="44"/>
      <c r="K263" s="44"/>
      <c r="L263" s="44"/>
      <c r="M263" s="44"/>
      <c r="N263" s="44"/>
      <c r="O263" s="44"/>
      <c r="P263" s="44"/>
      <c r="Q263" s="44"/>
      <c r="R263" s="42" t="s">
        <v>1600</v>
      </c>
      <c r="S263" s="48">
        <v>134.0</v>
      </c>
      <c r="T263" s="46">
        <v>18088.0</v>
      </c>
      <c r="U263" s="46"/>
      <c r="V263" s="42" t="s">
        <v>199</v>
      </c>
      <c r="W263" s="44"/>
      <c r="X263" s="44"/>
      <c r="Y263" s="44">
        <v>64.0</v>
      </c>
      <c r="Z263" s="44">
        <v>13701.0</v>
      </c>
      <c r="AA263" s="44"/>
      <c r="AB263" s="42" t="s">
        <v>104</v>
      </c>
      <c r="AC263" s="44"/>
      <c r="AD263" s="44"/>
      <c r="AE263" s="44"/>
      <c r="AF263" s="44"/>
      <c r="AG263" s="44"/>
      <c r="AH263" s="42"/>
      <c r="AI263" s="42"/>
      <c r="AJ263" s="42"/>
      <c r="AK263" s="44"/>
      <c r="AL263" s="44"/>
      <c r="AM263" s="42"/>
      <c r="AN263" s="44"/>
      <c r="AO263" s="44"/>
      <c r="AP263" s="44"/>
      <c r="AQ263" s="44"/>
      <c r="AR263" s="44"/>
      <c r="AS263" s="42" t="s">
        <v>2189</v>
      </c>
      <c r="AT263" s="42"/>
      <c r="AU263" s="42"/>
      <c r="AV263" s="42"/>
      <c r="AW263" s="44"/>
      <c r="AX263" s="44"/>
      <c r="AY263" s="44"/>
      <c r="AZ263" s="44"/>
      <c r="BA263" s="44"/>
      <c r="BB263" s="44"/>
      <c r="BC263" s="44"/>
      <c r="BD263" s="44"/>
      <c r="BE263" s="48">
        <v>1001.0</v>
      </c>
      <c r="BF263" s="44" t="s">
        <v>93</v>
      </c>
      <c r="BG263" s="42" t="s">
        <v>2275</v>
      </c>
      <c r="BH263" s="44"/>
      <c r="BI263" s="44"/>
      <c r="BJ263" s="44"/>
      <c r="BK263" s="44"/>
      <c r="BL263" s="49">
        <v>5.0</v>
      </c>
      <c r="BM263" s="44" t="s">
        <v>92</v>
      </c>
      <c r="BN263" s="44" t="s">
        <v>90</v>
      </c>
      <c r="BO263" s="44"/>
      <c r="BP263" s="44">
        <v>2.0</v>
      </c>
      <c r="BQ263" s="42" t="s">
        <v>2271</v>
      </c>
      <c r="BR263" s="42" t="s">
        <v>130</v>
      </c>
      <c r="BS263" s="42" t="s">
        <v>110</v>
      </c>
      <c r="BT263" s="50" t="s">
        <v>111</v>
      </c>
      <c r="BU263" s="50" t="s">
        <v>111</v>
      </c>
      <c r="BV263" s="50" t="s">
        <v>111</v>
      </c>
      <c r="BW263" s="50" t="s">
        <v>385</v>
      </c>
      <c r="BX263" s="50" t="s">
        <v>111</v>
      </c>
      <c r="BY263" s="42">
        <f t="shared" si="12"/>
        <v>2</v>
      </c>
      <c r="BZ263" s="51" t="s">
        <v>112</v>
      </c>
      <c r="CA263" s="44" t="s">
        <v>112</v>
      </c>
      <c r="CB263" s="44" t="str">
        <f t="shared" si="6"/>
        <v>維持LC</v>
      </c>
      <c r="CC263" s="53"/>
      <c r="CD263" s="52" t="s">
        <v>2276</v>
      </c>
      <c r="CE263" s="52" t="s">
        <v>387</v>
      </c>
      <c r="CF263" s="53"/>
      <c r="CG263" s="53"/>
      <c r="CH263" s="53"/>
      <c r="CJ263" s="53"/>
      <c r="CK263" s="53"/>
      <c r="CL263" s="53"/>
    </row>
    <row r="264">
      <c r="A264" s="42" t="s">
        <v>2277</v>
      </c>
      <c r="B264" s="43" t="s">
        <v>2278</v>
      </c>
      <c r="C264" s="42" t="s">
        <v>90</v>
      </c>
      <c r="D264" s="45"/>
      <c r="E264" s="44" t="s">
        <v>121</v>
      </c>
      <c r="F264" s="48">
        <v>6.1</v>
      </c>
      <c r="G264" s="42" t="s">
        <v>100</v>
      </c>
      <c r="H264" s="44"/>
      <c r="I264" s="47" t="s">
        <v>122</v>
      </c>
      <c r="J264" s="42">
        <v>9.0</v>
      </c>
      <c r="K264" s="42" t="s">
        <v>100</v>
      </c>
      <c r="L264" s="42" t="s">
        <v>91</v>
      </c>
      <c r="M264" s="42" t="s">
        <v>91</v>
      </c>
      <c r="N264" s="44"/>
      <c r="O264" s="44"/>
      <c r="P264" s="44"/>
      <c r="Q264" s="44"/>
      <c r="R264" s="42" t="s">
        <v>2279</v>
      </c>
      <c r="S264" s="48">
        <v>931.0</v>
      </c>
      <c r="T264" s="46">
        <v>20749.0</v>
      </c>
      <c r="U264" s="44">
        <v>30571.9999999975</v>
      </c>
      <c r="V264" s="42" t="s">
        <v>125</v>
      </c>
      <c r="W264" s="44"/>
      <c r="X264" s="44"/>
      <c r="Y264" s="44">
        <v>318.0</v>
      </c>
      <c r="Z264" s="44">
        <v>19523.0</v>
      </c>
      <c r="AA264" s="44"/>
      <c r="AB264" s="42" t="s">
        <v>104</v>
      </c>
      <c r="AC264" s="44"/>
      <c r="AD264" s="44"/>
      <c r="AE264" s="44"/>
      <c r="AF264" s="44"/>
      <c r="AG264" s="44"/>
      <c r="AH264" s="42"/>
      <c r="AI264" s="42"/>
      <c r="AJ264" s="42"/>
      <c r="AK264" s="44"/>
      <c r="AL264" s="44"/>
      <c r="AM264" s="42"/>
      <c r="AN264" s="44"/>
      <c r="AO264" s="44"/>
      <c r="AP264" s="44"/>
      <c r="AQ264" s="44"/>
      <c r="AR264" s="44"/>
      <c r="AS264" s="42" t="s">
        <v>2189</v>
      </c>
      <c r="AT264" s="42"/>
      <c r="AU264" s="42"/>
      <c r="AV264" s="42"/>
      <c r="AW264" s="44"/>
      <c r="AX264" s="44"/>
      <c r="AY264" s="44"/>
      <c r="AZ264" s="44"/>
      <c r="BA264" s="44"/>
      <c r="BB264" s="44"/>
      <c r="BC264" s="44"/>
      <c r="BD264" s="44"/>
      <c r="BE264" s="46">
        <v>10000.0</v>
      </c>
      <c r="BF264" s="44" t="s">
        <v>93</v>
      </c>
      <c r="BG264" s="42" t="s">
        <v>2280</v>
      </c>
      <c r="BH264" s="44"/>
      <c r="BI264" s="44"/>
      <c r="BJ264" s="44"/>
      <c r="BK264" s="44"/>
      <c r="BL264" s="49">
        <v>5.0</v>
      </c>
      <c r="BM264" s="44" t="s">
        <v>91</v>
      </c>
      <c r="BN264" s="44" t="s">
        <v>90</v>
      </c>
      <c r="BO264" s="44"/>
      <c r="BP264" s="44">
        <v>1.0</v>
      </c>
      <c r="BQ264" s="44" t="s">
        <v>2281</v>
      </c>
      <c r="BR264" s="42" t="s">
        <v>130</v>
      </c>
      <c r="BS264" s="42" t="s">
        <v>110</v>
      </c>
      <c r="BT264" s="50" t="s">
        <v>112</v>
      </c>
      <c r="BU264" s="50" t="s">
        <v>111</v>
      </c>
      <c r="BV264" s="50" t="s">
        <v>112</v>
      </c>
      <c r="BW264" s="50" t="s">
        <v>112</v>
      </c>
      <c r="BX264" s="50" t="s">
        <v>111</v>
      </c>
      <c r="BY264" s="42">
        <f t="shared" si="12"/>
        <v>1</v>
      </c>
      <c r="BZ264" s="51" t="s">
        <v>112</v>
      </c>
      <c r="CA264" s="44" t="s">
        <v>112</v>
      </c>
      <c r="CB264" s="44" t="str">
        <f t="shared" si="6"/>
        <v>維持LC</v>
      </c>
      <c r="CC264" s="53"/>
      <c r="CD264" s="52" t="s">
        <v>2282</v>
      </c>
      <c r="CE264" s="52" t="s">
        <v>133</v>
      </c>
      <c r="CF264" s="52" t="s">
        <v>387</v>
      </c>
      <c r="CG264" s="52" t="s">
        <v>143</v>
      </c>
      <c r="CH264" s="52" t="s">
        <v>134</v>
      </c>
      <c r="CJ264" s="53"/>
      <c r="CK264" s="53"/>
      <c r="CL264" s="53"/>
    </row>
    <row r="265">
      <c r="A265" s="42" t="s">
        <v>2283</v>
      </c>
      <c r="B265" s="43" t="s">
        <v>2284</v>
      </c>
      <c r="C265" s="42" t="s">
        <v>90</v>
      </c>
      <c r="D265" s="45"/>
      <c r="E265" s="44" t="s">
        <v>121</v>
      </c>
      <c r="F265" s="48">
        <v>6.1</v>
      </c>
      <c r="G265" s="42" t="s">
        <v>100</v>
      </c>
      <c r="H265" s="44"/>
      <c r="I265" s="47" t="s">
        <v>122</v>
      </c>
      <c r="J265" s="42">
        <v>9.0</v>
      </c>
      <c r="K265" s="42" t="s">
        <v>100</v>
      </c>
      <c r="L265" s="42" t="s">
        <v>91</v>
      </c>
      <c r="M265" s="42" t="s">
        <v>91</v>
      </c>
      <c r="N265" s="44"/>
      <c r="O265" s="44"/>
      <c r="P265" s="44"/>
      <c r="Q265" s="44"/>
      <c r="R265" s="42" t="s">
        <v>2285</v>
      </c>
      <c r="S265" s="46">
        <v>3198.0</v>
      </c>
      <c r="T265" s="46">
        <v>21376.0</v>
      </c>
      <c r="U265" s="44">
        <v>31298.9999999951</v>
      </c>
      <c r="V265" s="42" t="s">
        <v>125</v>
      </c>
      <c r="W265" s="44"/>
      <c r="X265" s="44"/>
      <c r="Y265" s="44">
        <v>1478.0</v>
      </c>
      <c r="Z265" s="44">
        <v>21144.0</v>
      </c>
      <c r="AA265" s="44"/>
      <c r="AB265" s="42" t="s">
        <v>104</v>
      </c>
      <c r="AC265" s="44"/>
      <c r="AD265" s="44"/>
      <c r="AE265" s="44"/>
      <c r="AF265" s="44"/>
      <c r="AG265" s="44"/>
      <c r="AH265" s="42"/>
      <c r="AI265" s="42"/>
      <c r="AJ265" s="42"/>
      <c r="AK265" s="44"/>
      <c r="AL265" s="44"/>
      <c r="AM265" s="42"/>
      <c r="AN265" s="44"/>
      <c r="AO265" s="44"/>
      <c r="AP265" s="44"/>
      <c r="AQ265" s="42" t="s">
        <v>91</v>
      </c>
      <c r="AR265" s="44"/>
      <c r="AS265" s="42" t="s">
        <v>2286</v>
      </c>
      <c r="AT265" s="42"/>
      <c r="AU265" s="42"/>
      <c r="AV265" s="42"/>
      <c r="AW265" s="44"/>
      <c r="AX265" s="44"/>
      <c r="AY265" s="44"/>
      <c r="AZ265" s="44"/>
      <c r="BA265" s="44"/>
      <c r="BB265" s="44"/>
      <c r="BC265" s="44"/>
      <c r="BD265" s="44"/>
      <c r="BE265" s="46">
        <v>10000.0</v>
      </c>
      <c r="BF265" s="44" t="s">
        <v>93</v>
      </c>
      <c r="BG265" s="44" t="s">
        <v>2287</v>
      </c>
      <c r="BH265" s="44"/>
      <c r="BI265" s="44"/>
      <c r="BJ265" s="44"/>
      <c r="BK265" s="44"/>
      <c r="BL265" s="49">
        <v>5.0</v>
      </c>
      <c r="BM265" s="44" t="s">
        <v>91</v>
      </c>
      <c r="BN265" s="44" t="s">
        <v>92</v>
      </c>
      <c r="BO265" s="44"/>
      <c r="BP265" s="44">
        <v>1.0</v>
      </c>
      <c r="BQ265" s="44" t="s">
        <v>2288</v>
      </c>
      <c r="BR265" s="42" t="s">
        <v>130</v>
      </c>
      <c r="BS265" s="42" t="s">
        <v>110</v>
      </c>
      <c r="BT265" s="50" t="s">
        <v>112</v>
      </c>
      <c r="BU265" s="50" t="s">
        <v>111</v>
      </c>
      <c r="BV265" s="50" t="s">
        <v>112</v>
      </c>
      <c r="BW265" s="50" t="s">
        <v>112</v>
      </c>
      <c r="BX265" s="50" t="s">
        <v>111</v>
      </c>
      <c r="BY265" s="42">
        <f t="shared" si="12"/>
        <v>1</v>
      </c>
      <c r="BZ265" s="51" t="s">
        <v>112</v>
      </c>
      <c r="CA265" s="44" t="s">
        <v>112</v>
      </c>
      <c r="CB265" s="44" t="str">
        <f t="shared" si="6"/>
        <v>維持LC</v>
      </c>
      <c r="CC265" s="53"/>
      <c r="CD265" s="52" t="s">
        <v>2289</v>
      </c>
      <c r="CE265" s="52" t="s">
        <v>133</v>
      </c>
      <c r="CF265" s="52" t="s">
        <v>387</v>
      </c>
      <c r="CG265" s="52" t="s">
        <v>143</v>
      </c>
      <c r="CH265" s="52" t="s">
        <v>134</v>
      </c>
      <c r="CJ265" s="53"/>
      <c r="CK265" s="53"/>
      <c r="CL265" s="53"/>
    </row>
    <row r="266">
      <c r="A266" s="42" t="s">
        <v>2290</v>
      </c>
      <c r="B266" s="43" t="s">
        <v>2291</v>
      </c>
      <c r="C266" s="42" t="s">
        <v>90</v>
      </c>
      <c r="D266" s="45"/>
      <c r="E266" s="44" t="s">
        <v>121</v>
      </c>
      <c r="F266" s="48">
        <v>6.1</v>
      </c>
      <c r="G266" s="42" t="s">
        <v>100</v>
      </c>
      <c r="H266" s="44"/>
      <c r="I266" s="47"/>
      <c r="J266" s="42"/>
      <c r="K266" s="42"/>
      <c r="L266" s="42"/>
      <c r="M266" s="42"/>
      <c r="N266" s="44"/>
      <c r="O266" s="44"/>
      <c r="P266" s="44"/>
      <c r="Q266" s="44"/>
      <c r="R266" s="42" t="s">
        <v>2292</v>
      </c>
      <c r="S266" s="46">
        <v>3232.0</v>
      </c>
      <c r="T266" s="46">
        <v>21451.0</v>
      </c>
      <c r="U266" s="44">
        <v>31607.999999996</v>
      </c>
      <c r="V266" s="42" t="s">
        <v>125</v>
      </c>
      <c r="W266" s="44"/>
      <c r="X266" s="44"/>
      <c r="Y266" s="44">
        <v>1236.0</v>
      </c>
      <c r="Z266" s="44">
        <v>21287.0</v>
      </c>
      <c r="AA266" s="44"/>
      <c r="AB266" s="42" t="s">
        <v>104</v>
      </c>
      <c r="AC266" s="44"/>
      <c r="AD266" s="44"/>
      <c r="AE266" s="44"/>
      <c r="AF266" s="44"/>
      <c r="AG266" s="44"/>
      <c r="AH266" s="97"/>
      <c r="AI266" s="42"/>
      <c r="AJ266" s="42"/>
      <c r="AK266" s="44"/>
      <c r="AL266" s="44"/>
      <c r="AM266" s="42"/>
      <c r="AN266" s="44"/>
      <c r="AO266" s="44"/>
      <c r="AP266" s="44"/>
      <c r="AQ266" s="42" t="s">
        <v>90</v>
      </c>
      <c r="AR266" s="44"/>
      <c r="AS266" s="42" t="s">
        <v>2293</v>
      </c>
      <c r="AT266" s="42"/>
      <c r="AU266" s="42"/>
      <c r="AV266" s="42"/>
      <c r="AW266" s="44"/>
      <c r="AX266" s="44"/>
      <c r="AY266" s="44"/>
      <c r="AZ266" s="44"/>
      <c r="BA266" s="44"/>
      <c r="BB266" s="44"/>
      <c r="BC266" s="44"/>
      <c r="BD266" s="44"/>
      <c r="BE266" s="46">
        <v>10000.0</v>
      </c>
      <c r="BF266" s="44" t="s">
        <v>93</v>
      </c>
      <c r="BG266" s="42" t="s">
        <v>2280</v>
      </c>
      <c r="BH266" s="44"/>
      <c r="BI266" s="44"/>
      <c r="BJ266" s="44"/>
      <c r="BK266" s="44"/>
      <c r="BL266" s="49">
        <v>5.0</v>
      </c>
      <c r="BM266" s="44" t="s">
        <v>91</v>
      </c>
      <c r="BN266" s="44" t="s">
        <v>91</v>
      </c>
      <c r="BO266" s="44"/>
      <c r="BP266" s="42">
        <v>1.0</v>
      </c>
      <c r="BQ266" s="42" t="s">
        <v>2294</v>
      </c>
      <c r="BR266" s="42" t="s">
        <v>130</v>
      </c>
      <c r="BS266" s="42" t="s">
        <v>110</v>
      </c>
      <c r="BT266" s="50" t="s">
        <v>111</v>
      </c>
      <c r="BU266" s="50" t="s">
        <v>111</v>
      </c>
      <c r="BV266" s="50" t="s">
        <v>112</v>
      </c>
      <c r="BW266" s="50" t="s">
        <v>112</v>
      </c>
      <c r="BX266" s="50" t="s">
        <v>111</v>
      </c>
      <c r="BY266" s="42">
        <f t="shared" si="12"/>
        <v>1</v>
      </c>
      <c r="BZ266" s="51" t="s">
        <v>112</v>
      </c>
      <c r="CA266" s="44" t="s">
        <v>112</v>
      </c>
      <c r="CB266" s="44" t="str">
        <f t="shared" si="6"/>
        <v>維持LC</v>
      </c>
      <c r="CC266" s="52"/>
      <c r="CD266" s="52" t="s">
        <v>2295</v>
      </c>
      <c r="CE266" s="52" t="s">
        <v>133</v>
      </c>
      <c r="CF266" s="52" t="s">
        <v>387</v>
      </c>
      <c r="CG266" s="52" t="s">
        <v>143</v>
      </c>
      <c r="CH266" s="52" t="s">
        <v>134</v>
      </c>
      <c r="CJ266" s="53"/>
      <c r="CK266" s="53"/>
      <c r="CL266" s="53"/>
    </row>
    <row r="267">
      <c r="A267" s="42" t="s">
        <v>2296</v>
      </c>
      <c r="B267" s="43" t="s">
        <v>2297</v>
      </c>
      <c r="C267" s="42" t="s">
        <v>90</v>
      </c>
      <c r="D267" s="45"/>
      <c r="E267" s="44" t="s">
        <v>121</v>
      </c>
      <c r="F267" s="48">
        <v>6.1</v>
      </c>
      <c r="G267" s="42" t="s">
        <v>100</v>
      </c>
      <c r="H267" s="44"/>
      <c r="I267" s="47" t="s">
        <v>122</v>
      </c>
      <c r="J267" s="42">
        <v>9.0</v>
      </c>
      <c r="K267" s="42" t="s">
        <v>100</v>
      </c>
      <c r="L267" s="42" t="s">
        <v>91</v>
      </c>
      <c r="M267" s="42" t="s">
        <v>91</v>
      </c>
      <c r="N267" s="44"/>
      <c r="O267" s="44"/>
      <c r="P267" s="44"/>
      <c r="Q267" s="44"/>
      <c r="R267" s="42" t="s">
        <v>2298</v>
      </c>
      <c r="S267" s="48">
        <v>1053.0</v>
      </c>
      <c r="T267" s="46">
        <v>20835.0</v>
      </c>
      <c r="U267" s="44">
        <v>30323.9999999925</v>
      </c>
      <c r="V267" s="42" t="s">
        <v>125</v>
      </c>
      <c r="W267" s="44"/>
      <c r="X267" s="44"/>
      <c r="Y267" s="44">
        <v>391.0</v>
      </c>
      <c r="Z267" s="44">
        <v>19963.0</v>
      </c>
      <c r="AA267" s="44"/>
      <c r="AB267" s="42" t="s">
        <v>104</v>
      </c>
      <c r="AC267" s="44"/>
      <c r="AD267" s="44"/>
      <c r="AE267" s="44"/>
      <c r="AF267" s="44"/>
      <c r="AG267" s="44"/>
      <c r="AH267" s="97"/>
      <c r="AI267" s="42"/>
      <c r="AJ267" s="42"/>
      <c r="AK267" s="44"/>
      <c r="AL267" s="44"/>
      <c r="AM267" s="42"/>
      <c r="AN267" s="44"/>
      <c r="AO267" s="44"/>
      <c r="AP267" s="44"/>
      <c r="AQ267" s="42" t="s">
        <v>91</v>
      </c>
      <c r="AR267" s="44"/>
      <c r="AS267" s="42" t="s">
        <v>2299</v>
      </c>
      <c r="AT267" s="42"/>
      <c r="AU267" s="42"/>
      <c r="AV267" s="42"/>
      <c r="AW267" s="44"/>
      <c r="AX267" s="44"/>
      <c r="AY267" s="44"/>
      <c r="AZ267" s="44"/>
      <c r="BA267" s="44"/>
      <c r="BB267" s="44"/>
      <c r="BC267" s="44"/>
      <c r="BD267" s="42">
        <v>2500.0</v>
      </c>
      <c r="BE267" s="48">
        <v>1001.0</v>
      </c>
      <c r="BF267" s="44" t="s">
        <v>93</v>
      </c>
      <c r="BG267" s="42" t="s">
        <v>2300</v>
      </c>
      <c r="BH267" s="44"/>
      <c r="BI267" s="44"/>
      <c r="BJ267" s="44"/>
      <c r="BK267" s="44"/>
      <c r="BL267" s="49">
        <v>5.0</v>
      </c>
      <c r="BM267" s="44" t="s">
        <v>91</v>
      </c>
      <c r="BN267" s="44" t="s">
        <v>90</v>
      </c>
      <c r="BO267" s="44"/>
      <c r="BP267" s="44">
        <v>1.0</v>
      </c>
      <c r="BQ267" s="44" t="s">
        <v>2301</v>
      </c>
      <c r="BR267" s="42" t="s">
        <v>130</v>
      </c>
      <c r="BS267" s="42" t="s">
        <v>110</v>
      </c>
      <c r="BT267" s="50" t="s">
        <v>112</v>
      </c>
      <c r="BU267" s="50" t="s">
        <v>111</v>
      </c>
      <c r="BV267" s="50" t="s">
        <v>112</v>
      </c>
      <c r="BW267" s="50" t="s">
        <v>385</v>
      </c>
      <c r="BX267" s="50" t="s">
        <v>111</v>
      </c>
      <c r="BY267" s="42">
        <f t="shared" si="12"/>
        <v>1</v>
      </c>
      <c r="BZ267" s="51" t="s">
        <v>112</v>
      </c>
      <c r="CA267" s="44" t="s">
        <v>112</v>
      </c>
      <c r="CB267" s="44" t="str">
        <f t="shared" si="6"/>
        <v>維持LC</v>
      </c>
      <c r="CC267" s="53"/>
      <c r="CD267" s="52" t="s">
        <v>2302</v>
      </c>
      <c r="CE267" s="52" t="s">
        <v>133</v>
      </c>
      <c r="CF267" s="52" t="s">
        <v>387</v>
      </c>
      <c r="CG267" s="52" t="s">
        <v>143</v>
      </c>
      <c r="CH267" s="52" t="s">
        <v>134</v>
      </c>
      <c r="CJ267" s="53"/>
      <c r="CK267" s="53"/>
      <c r="CL267" s="53"/>
    </row>
    <row r="268">
      <c r="A268" s="42" t="s">
        <v>2303</v>
      </c>
      <c r="B268" s="43" t="s">
        <v>2304</v>
      </c>
      <c r="C268" s="42" t="s">
        <v>90</v>
      </c>
      <c r="D268" s="43"/>
      <c r="E268" s="44" t="s">
        <v>121</v>
      </c>
      <c r="F268" s="48">
        <v>6.1</v>
      </c>
      <c r="G268" s="42" t="s">
        <v>100</v>
      </c>
      <c r="H268" s="44"/>
      <c r="I268" s="61"/>
      <c r="J268" s="44"/>
      <c r="K268" s="44"/>
      <c r="L268" s="44"/>
      <c r="M268" s="44"/>
      <c r="N268" s="44"/>
      <c r="O268" s="44"/>
      <c r="P268" s="44"/>
      <c r="Q268" s="44"/>
      <c r="R268" s="42" t="s">
        <v>1600</v>
      </c>
      <c r="S268" s="48">
        <v>245.0</v>
      </c>
      <c r="T268" s="46">
        <v>20079.0</v>
      </c>
      <c r="U268" s="46"/>
      <c r="V268" s="42" t="s">
        <v>199</v>
      </c>
      <c r="W268" s="44"/>
      <c r="X268" s="44"/>
      <c r="Y268" s="44">
        <v>71.0</v>
      </c>
      <c r="Z268" s="44">
        <v>19195.0</v>
      </c>
      <c r="AA268" s="44"/>
      <c r="AB268" s="42" t="s">
        <v>104</v>
      </c>
      <c r="AC268" s="44"/>
      <c r="AD268" s="44"/>
      <c r="AE268" s="44"/>
      <c r="AF268" s="44"/>
      <c r="AG268" s="44"/>
      <c r="AH268" s="42"/>
      <c r="AI268" s="42"/>
      <c r="AJ268" s="42"/>
      <c r="AK268" s="44"/>
      <c r="AL268" s="44"/>
      <c r="AM268" s="42"/>
      <c r="AN268" s="44"/>
      <c r="AO268" s="44"/>
      <c r="AP268" s="44"/>
      <c r="AQ268" s="44"/>
      <c r="AR268" s="44"/>
      <c r="AS268" s="42" t="s">
        <v>2305</v>
      </c>
      <c r="AT268" s="42"/>
      <c r="AU268" s="42"/>
      <c r="AV268" s="42"/>
      <c r="AW268" s="44"/>
      <c r="AX268" s="44"/>
      <c r="AY268" s="44"/>
      <c r="AZ268" s="44"/>
      <c r="BA268" s="44"/>
      <c r="BB268" s="44"/>
      <c r="BC268" s="44"/>
      <c r="BD268" s="44"/>
      <c r="BE268" s="46">
        <v>1000.0</v>
      </c>
      <c r="BF268" s="44" t="s">
        <v>93</v>
      </c>
      <c r="BG268" s="42" t="s">
        <v>2300</v>
      </c>
      <c r="BH268" s="44"/>
      <c r="BI268" s="44"/>
      <c r="BJ268" s="44"/>
      <c r="BK268" s="44"/>
      <c r="BL268" s="51">
        <v>5.0</v>
      </c>
      <c r="BM268" s="42" t="s">
        <v>91</v>
      </c>
      <c r="BN268" s="42" t="s">
        <v>90</v>
      </c>
      <c r="BO268" s="44"/>
      <c r="BP268" s="44">
        <v>1.0</v>
      </c>
      <c r="BQ268" s="42" t="s">
        <v>2306</v>
      </c>
      <c r="BR268" s="42" t="s">
        <v>130</v>
      </c>
      <c r="BS268" s="42" t="s">
        <v>110</v>
      </c>
      <c r="BT268" s="50" t="s">
        <v>111</v>
      </c>
      <c r="BU268" s="50" t="s">
        <v>111</v>
      </c>
      <c r="BV268" s="50" t="s">
        <v>111</v>
      </c>
      <c r="BW268" s="50" t="s">
        <v>385</v>
      </c>
      <c r="BX268" s="50" t="s">
        <v>111</v>
      </c>
      <c r="BY268" s="42">
        <f t="shared" si="12"/>
        <v>1</v>
      </c>
      <c r="BZ268" s="51" t="s">
        <v>112</v>
      </c>
      <c r="CA268" s="44" t="s">
        <v>112</v>
      </c>
      <c r="CB268" s="44" t="str">
        <f t="shared" si="6"/>
        <v>維持LC</v>
      </c>
      <c r="CC268" s="53"/>
      <c r="CD268" s="52" t="s">
        <v>2307</v>
      </c>
      <c r="CE268" s="52" t="s">
        <v>387</v>
      </c>
      <c r="CF268" s="53"/>
      <c r="CG268" s="53"/>
      <c r="CH268" s="53"/>
      <c r="CI268" s="53"/>
      <c r="CJ268" s="53"/>
      <c r="CK268" s="53"/>
      <c r="CL268" s="53"/>
    </row>
    <row r="269">
      <c r="A269" s="42" t="s">
        <v>2308</v>
      </c>
      <c r="B269" s="43" t="s">
        <v>2309</v>
      </c>
      <c r="C269" s="44" t="s">
        <v>90</v>
      </c>
      <c r="D269" s="45"/>
      <c r="E269" s="44" t="s">
        <v>121</v>
      </c>
      <c r="F269" s="48">
        <v>2.9</v>
      </c>
      <c r="G269" s="42" t="s">
        <v>100</v>
      </c>
      <c r="H269" s="44"/>
      <c r="I269" s="61"/>
      <c r="J269" s="44"/>
      <c r="K269" s="44"/>
      <c r="L269" s="44"/>
      <c r="M269" s="44"/>
      <c r="N269" s="44"/>
      <c r="O269" s="44"/>
      <c r="P269" s="44"/>
      <c r="Q269" s="44"/>
      <c r="R269" s="42" t="s">
        <v>1600</v>
      </c>
      <c r="S269" s="48">
        <v>750.0</v>
      </c>
      <c r="T269" s="46">
        <v>21046.0</v>
      </c>
      <c r="U269" s="44">
        <v>30137.999999996</v>
      </c>
      <c r="V269" s="42" t="s">
        <v>125</v>
      </c>
      <c r="W269" s="44"/>
      <c r="X269" s="44"/>
      <c r="Y269" s="44">
        <v>289.0</v>
      </c>
      <c r="Z269" s="44">
        <v>19665.0</v>
      </c>
      <c r="AA269" s="44"/>
      <c r="AB269" s="42" t="s">
        <v>104</v>
      </c>
      <c r="AC269" s="44"/>
      <c r="AD269" s="44"/>
      <c r="AE269" s="44"/>
      <c r="AF269" s="44"/>
      <c r="AG269" s="44"/>
      <c r="AH269" s="42"/>
      <c r="AI269" s="42"/>
      <c r="AJ269" s="42"/>
      <c r="AK269" s="44"/>
      <c r="AL269" s="44"/>
      <c r="AM269" s="42"/>
      <c r="AN269" s="44"/>
      <c r="AO269" s="44"/>
      <c r="AP269" s="44"/>
      <c r="AQ269" s="44" t="s">
        <v>91</v>
      </c>
      <c r="AR269" s="44"/>
      <c r="AS269" s="42" t="s">
        <v>1678</v>
      </c>
      <c r="AT269" s="42"/>
      <c r="AU269" s="42"/>
      <c r="AV269" s="42"/>
      <c r="AW269" s="44"/>
      <c r="AX269" s="44"/>
      <c r="AY269" s="44"/>
      <c r="AZ269" s="44"/>
      <c r="BA269" s="44"/>
      <c r="BB269" s="44"/>
      <c r="BC269" s="44"/>
      <c r="BD269" s="44"/>
      <c r="BE269" s="48">
        <v>1001.0</v>
      </c>
      <c r="BF269" s="44" t="s">
        <v>93</v>
      </c>
      <c r="BG269" s="42" t="s">
        <v>2310</v>
      </c>
      <c r="BH269" s="44"/>
      <c r="BI269" s="44"/>
      <c r="BJ269" s="44"/>
      <c r="BK269" s="44"/>
      <c r="BL269" s="49">
        <v>5.0</v>
      </c>
      <c r="BM269" s="44" t="s">
        <v>91</v>
      </c>
      <c r="BN269" s="44" t="s">
        <v>91</v>
      </c>
      <c r="BO269" s="44"/>
      <c r="BP269" s="44">
        <v>1.0</v>
      </c>
      <c r="BQ269" s="44" t="s">
        <v>2311</v>
      </c>
      <c r="BR269" s="42" t="s">
        <v>130</v>
      </c>
      <c r="BS269" s="42" t="s">
        <v>110</v>
      </c>
      <c r="BT269" s="50" t="s">
        <v>111</v>
      </c>
      <c r="BU269" s="50" t="s">
        <v>111</v>
      </c>
      <c r="BV269" s="50" t="s">
        <v>112</v>
      </c>
      <c r="BW269" s="50" t="s">
        <v>385</v>
      </c>
      <c r="BX269" s="50" t="s">
        <v>111</v>
      </c>
      <c r="BY269" s="42">
        <f t="shared" si="12"/>
        <v>1</v>
      </c>
      <c r="BZ269" s="51" t="s">
        <v>112</v>
      </c>
      <c r="CA269" s="44" t="s">
        <v>112</v>
      </c>
      <c r="CB269" s="44" t="str">
        <f t="shared" si="6"/>
        <v>維持LC</v>
      </c>
      <c r="CC269" s="53"/>
      <c r="CD269" s="52" t="s">
        <v>2312</v>
      </c>
      <c r="CE269" s="52" t="s">
        <v>133</v>
      </c>
      <c r="CF269" s="52" t="s">
        <v>387</v>
      </c>
      <c r="CG269" s="53"/>
      <c r="CH269" s="53"/>
      <c r="CI269" s="53"/>
      <c r="CJ269" s="53"/>
      <c r="CK269" s="53"/>
      <c r="CL269" s="53"/>
    </row>
    <row r="270">
      <c r="A270" s="42" t="s">
        <v>2313</v>
      </c>
      <c r="B270" s="43" t="s">
        <v>2314</v>
      </c>
      <c r="C270" s="44" t="s">
        <v>90</v>
      </c>
      <c r="D270" s="45"/>
      <c r="E270" s="44" t="s">
        <v>91</v>
      </c>
      <c r="F270" s="48">
        <v>2.9</v>
      </c>
      <c r="G270" s="42" t="s">
        <v>100</v>
      </c>
      <c r="H270" s="42" t="s">
        <v>91</v>
      </c>
      <c r="I270" s="47">
        <f>118</f>
        <v>118</v>
      </c>
      <c r="J270" s="42">
        <v>11.0</v>
      </c>
      <c r="K270" s="42" t="s">
        <v>100</v>
      </c>
      <c r="L270" s="42" t="s">
        <v>91</v>
      </c>
      <c r="M270" s="42" t="s">
        <v>91</v>
      </c>
      <c r="N270" s="44"/>
      <c r="O270" s="44"/>
      <c r="P270" s="44"/>
      <c r="Q270" s="44"/>
      <c r="R270" s="42" t="s">
        <v>2315</v>
      </c>
      <c r="S270" s="48">
        <v>664.0</v>
      </c>
      <c r="T270" s="46">
        <v>17730.0</v>
      </c>
      <c r="U270" s="44">
        <v>14053.9999999943</v>
      </c>
      <c r="V270" s="42" t="s">
        <v>125</v>
      </c>
      <c r="W270" s="44"/>
      <c r="X270" s="44"/>
      <c r="Y270" s="44">
        <v>319.0</v>
      </c>
      <c r="Z270" s="44">
        <v>14316.0</v>
      </c>
      <c r="AA270" s="44"/>
      <c r="AB270" s="42" t="s">
        <v>104</v>
      </c>
      <c r="AC270" s="44"/>
      <c r="AD270" s="44"/>
      <c r="AE270" s="44"/>
      <c r="AF270" s="44"/>
      <c r="AG270" s="44"/>
      <c r="AH270" s="44"/>
      <c r="AI270" s="42"/>
      <c r="AJ270" s="44"/>
      <c r="AK270" s="44"/>
      <c r="AL270" s="44"/>
      <c r="AM270" s="42"/>
      <c r="AN270" s="44"/>
      <c r="AO270" s="44"/>
      <c r="AP270" s="44"/>
      <c r="AQ270" s="42" t="s">
        <v>92</v>
      </c>
      <c r="AR270" s="44"/>
      <c r="AS270" s="42" t="s">
        <v>2316</v>
      </c>
      <c r="AT270" s="42"/>
      <c r="AU270" s="42"/>
      <c r="AV270" s="42"/>
      <c r="AW270" s="44"/>
      <c r="AX270" s="44"/>
      <c r="AY270" s="44"/>
      <c r="AZ270" s="44"/>
      <c r="BA270" s="44"/>
      <c r="BB270" s="44"/>
      <c r="BC270" s="44"/>
      <c r="BD270" s="44"/>
      <c r="BE270" s="46">
        <v>2501.0</v>
      </c>
      <c r="BF270" s="44" t="s">
        <v>93</v>
      </c>
      <c r="BG270" s="42" t="s">
        <v>2317</v>
      </c>
      <c r="BH270" s="44"/>
      <c r="BI270" s="44"/>
      <c r="BJ270" s="44"/>
      <c r="BK270" s="44"/>
      <c r="BL270" s="49">
        <v>5.0</v>
      </c>
      <c r="BM270" s="44" t="s">
        <v>90</v>
      </c>
      <c r="BN270" s="44" t="s">
        <v>92</v>
      </c>
      <c r="BO270" s="44"/>
      <c r="BP270" s="44">
        <v>1.0</v>
      </c>
      <c r="BQ270" s="42" t="s">
        <v>2318</v>
      </c>
      <c r="BR270" s="42" t="s">
        <v>130</v>
      </c>
      <c r="BS270" s="42" t="s">
        <v>110</v>
      </c>
      <c r="BT270" s="50" t="s">
        <v>112</v>
      </c>
      <c r="BU270" s="50" t="s">
        <v>112</v>
      </c>
      <c r="BV270" s="50" t="s">
        <v>112</v>
      </c>
      <c r="BW270" s="50" t="s">
        <v>112</v>
      </c>
      <c r="BX270" s="50" t="s">
        <v>111</v>
      </c>
      <c r="BY270" s="42">
        <f t="shared" si="12"/>
        <v>1</v>
      </c>
      <c r="BZ270" s="51" t="s">
        <v>112</v>
      </c>
      <c r="CA270" s="44" t="s">
        <v>112</v>
      </c>
      <c r="CB270" s="44" t="str">
        <f t="shared" si="6"/>
        <v>維持LC</v>
      </c>
      <c r="CC270" s="53"/>
      <c r="CD270" s="52" t="s">
        <v>2319</v>
      </c>
      <c r="CE270" s="52" t="s">
        <v>133</v>
      </c>
      <c r="CF270" s="52" t="s">
        <v>387</v>
      </c>
      <c r="CG270" s="52" t="s">
        <v>1553</v>
      </c>
      <c r="CH270" s="52" t="s">
        <v>227</v>
      </c>
      <c r="CI270" s="53"/>
      <c r="CJ270" s="53"/>
      <c r="CK270" s="53"/>
      <c r="CL270" s="53"/>
    </row>
    <row r="271">
      <c r="A271" s="42" t="s">
        <v>2320</v>
      </c>
      <c r="B271" s="43" t="s">
        <v>2321</v>
      </c>
      <c r="C271" s="44" t="s">
        <v>90</v>
      </c>
      <c r="D271" s="45"/>
      <c r="E271" s="44" t="s">
        <v>121</v>
      </c>
      <c r="F271" s="48">
        <v>2.9</v>
      </c>
      <c r="G271" s="42" t="s">
        <v>100</v>
      </c>
      <c r="H271" s="44"/>
      <c r="I271" s="61"/>
      <c r="J271" s="44"/>
      <c r="K271" s="44"/>
      <c r="L271" s="44"/>
      <c r="M271" s="44"/>
      <c r="N271" s="44"/>
      <c r="O271" s="44"/>
      <c r="P271" s="44"/>
      <c r="Q271" s="44"/>
      <c r="R271" s="42" t="s">
        <v>1600</v>
      </c>
      <c r="S271" s="48">
        <v>587.0</v>
      </c>
      <c r="T271" s="46">
        <v>20219.0</v>
      </c>
      <c r="U271" s="44">
        <v>26938.9999999909</v>
      </c>
      <c r="V271" s="42" t="s">
        <v>125</v>
      </c>
      <c r="W271" s="44"/>
      <c r="X271" s="44"/>
      <c r="Y271" s="44">
        <v>258.0</v>
      </c>
      <c r="Z271" s="44">
        <v>18764.0</v>
      </c>
      <c r="AA271" s="44"/>
      <c r="AB271" s="42" t="s">
        <v>104</v>
      </c>
      <c r="AC271" s="44"/>
      <c r="AD271" s="44"/>
      <c r="AE271" s="44"/>
      <c r="AF271" s="44"/>
      <c r="AG271" s="44"/>
      <c r="AH271" s="44"/>
      <c r="AI271" s="42"/>
      <c r="AJ271" s="44"/>
      <c r="AK271" s="44"/>
      <c r="AL271" s="44"/>
      <c r="AM271" s="42"/>
      <c r="AN271" s="44"/>
      <c r="AO271" s="44"/>
      <c r="AP271" s="44"/>
      <c r="AQ271" s="44" t="s">
        <v>91</v>
      </c>
      <c r="AR271" s="44"/>
      <c r="AS271" s="42" t="s">
        <v>1678</v>
      </c>
      <c r="AT271" s="42"/>
      <c r="AU271" s="42"/>
      <c r="AV271" s="42"/>
      <c r="AW271" s="44"/>
      <c r="AX271" s="44"/>
      <c r="AY271" s="44"/>
      <c r="AZ271" s="44"/>
      <c r="BA271" s="44"/>
      <c r="BB271" s="44"/>
      <c r="BC271" s="44"/>
      <c r="BD271" s="44"/>
      <c r="BE271" s="46">
        <v>2501.0</v>
      </c>
      <c r="BF271" s="44" t="s">
        <v>93</v>
      </c>
      <c r="BG271" s="42" t="s">
        <v>2322</v>
      </c>
      <c r="BH271" s="44"/>
      <c r="BI271" s="44"/>
      <c r="BJ271" s="44"/>
      <c r="BK271" s="44"/>
      <c r="BL271" s="49">
        <v>5.0</v>
      </c>
      <c r="BM271" s="44" t="s">
        <v>91</v>
      </c>
      <c r="BN271" s="44" t="s">
        <v>90</v>
      </c>
      <c r="BO271" s="44"/>
      <c r="BP271" s="44">
        <v>1.0</v>
      </c>
      <c r="BQ271" s="44" t="s">
        <v>2323</v>
      </c>
      <c r="BR271" s="42" t="s">
        <v>130</v>
      </c>
      <c r="BS271" s="42" t="s">
        <v>110</v>
      </c>
      <c r="BT271" s="50" t="s">
        <v>111</v>
      </c>
      <c r="BU271" s="50" t="s">
        <v>111</v>
      </c>
      <c r="BV271" s="50" t="s">
        <v>112</v>
      </c>
      <c r="BW271" s="50" t="s">
        <v>112</v>
      </c>
      <c r="BX271" s="50" t="s">
        <v>111</v>
      </c>
      <c r="BY271" s="42">
        <f t="shared" si="12"/>
        <v>1</v>
      </c>
      <c r="BZ271" s="51" t="s">
        <v>112</v>
      </c>
      <c r="CA271" s="44" t="s">
        <v>112</v>
      </c>
      <c r="CB271" s="44" t="str">
        <f t="shared" si="6"/>
        <v>維持LC</v>
      </c>
      <c r="CC271" s="53"/>
      <c r="CD271" s="52" t="s">
        <v>2324</v>
      </c>
      <c r="CE271" s="52" t="s">
        <v>133</v>
      </c>
      <c r="CF271" s="52" t="s">
        <v>387</v>
      </c>
      <c r="CG271" s="53"/>
      <c r="CH271" s="53"/>
      <c r="CI271" s="53"/>
      <c r="CJ271" s="53"/>
      <c r="CK271" s="53"/>
      <c r="CL271" s="53"/>
    </row>
    <row r="272">
      <c r="A272" s="42" t="s">
        <v>2325</v>
      </c>
      <c r="B272" s="43" t="s">
        <v>2326</v>
      </c>
      <c r="C272" s="44" t="s">
        <v>90</v>
      </c>
      <c r="D272" s="45"/>
      <c r="E272" s="44" t="s">
        <v>91</v>
      </c>
      <c r="F272" s="48">
        <v>2.4</v>
      </c>
      <c r="G272" s="42" t="s">
        <v>100</v>
      </c>
      <c r="H272" s="44"/>
      <c r="I272" s="47" t="s">
        <v>122</v>
      </c>
      <c r="J272" s="42">
        <v>15.0</v>
      </c>
      <c r="K272" s="42" t="s">
        <v>100</v>
      </c>
      <c r="L272" s="42" t="s">
        <v>91</v>
      </c>
      <c r="M272" s="42" t="s">
        <v>91</v>
      </c>
      <c r="N272" s="44"/>
      <c r="O272" s="42" t="s">
        <v>90</v>
      </c>
      <c r="P272" s="44"/>
      <c r="Q272" s="44"/>
      <c r="R272" s="42" t="s">
        <v>2327</v>
      </c>
      <c r="S272" s="46">
        <v>180.0</v>
      </c>
      <c r="T272" s="46">
        <v>180.0</v>
      </c>
      <c r="U272" s="46"/>
      <c r="V272" s="42" t="s">
        <v>2328</v>
      </c>
      <c r="W272" s="44"/>
      <c r="X272" s="44" t="s">
        <v>2329</v>
      </c>
      <c r="Y272" s="44">
        <v>1323.0</v>
      </c>
      <c r="Z272" s="44"/>
      <c r="AA272" s="44"/>
      <c r="AB272" s="42" t="s">
        <v>340</v>
      </c>
      <c r="AC272" s="44"/>
      <c r="AD272" s="44"/>
      <c r="AE272" s="44"/>
      <c r="AF272" s="44"/>
      <c r="AG272" s="44"/>
      <c r="AH272" s="44"/>
      <c r="AI272" s="44"/>
      <c r="AJ272" s="44"/>
      <c r="AK272" s="44"/>
      <c r="AL272" s="44"/>
      <c r="AM272" s="42"/>
      <c r="AN272" s="44"/>
      <c r="AO272" s="44"/>
      <c r="AP272" s="44"/>
      <c r="AQ272" s="42" t="s">
        <v>91</v>
      </c>
      <c r="AR272" s="44"/>
      <c r="AS272" s="52" t="s">
        <v>2330</v>
      </c>
      <c r="AT272" s="42"/>
      <c r="AU272" s="42"/>
      <c r="AV272" s="42"/>
      <c r="AW272" s="42"/>
      <c r="AX272" s="44"/>
      <c r="AY272" s="44"/>
      <c r="AZ272" s="44"/>
      <c r="BA272" s="44"/>
      <c r="BB272" s="44"/>
      <c r="BC272" s="44"/>
      <c r="BD272" s="44"/>
      <c r="BE272" s="48" t="s">
        <v>2331</v>
      </c>
      <c r="BF272" s="44" t="s">
        <v>93</v>
      </c>
      <c r="BG272" s="42" t="s">
        <v>2332</v>
      </c>
      <c r="BH272" s="44"/>
      <c r="BI272" s="44"/>
      <c r="BJ272" s="44"/>
      <c r="BK272" s="44"/>
      <c r="BL272" s="49">
        <v>5.0</v>
      </c>
      <c r="BM272" s="44" t="s">
        <v>90</v>
      </c>
      <c r="BN272" s="44" t="s">
        <v>90</v>
      </c>
      <c r="BO272" s="44"/>
      <c r="BP272" s="44">
        <v>2.0</v>
      </c>
      <c r="BQ272" s="42" t="s">
        <v>2259</v>
      </c>
      <c r="BR272" s="42" t="s">
        <v>130</v>
      </c>
      <c r="BS272" s="42" t="s">
        <v>110</v>
      </c>
      <c r="BT272" s="50" t="s">
        <v>112</v>
      </c>
      <c r="BU272" s="50" t="s">
        <v>111</v>
      </c>
      <c r="BV272" s="50" t="s">
        <v>112</v>
      </c>
      <c r="BW272" s="50" t="s">
        <v>385</v>
      </c>
      <c r="BX272" s="50" t="s">
        <v>111</v>
      </c>
      <c r="BY272" s="42">
        <v>2.0</v>
      </c>
      <c r="BZ272" s="51" t="s">
        <v>112</v>
      </c>
      <c r="CA272" s="44" t="s">
        <v>112</v>
      </c>
      <c r="CB272" s="44" t="str">
        <f t="shared" si="6"/>
        <v>維持LC</v>
      </c>
      <c r="CC272" s="53"/>
      <c r="CD272" s="52" t="s">
        <v>2333</v>
      </c>
      <c r="CE272" s="52" t="s">
        <v>387</v>
      </c>
      <c r="CF272" s="52" t="s">
        <v>157</v>
      </c>
      <c r="CG272" s="52" t="s">
        <v>225</v>
      </c>
      <c r="CH272" s="53"/>
      <c r="CI272" s="53"/>
      <c r="CJ272" s="53"/>
      <c r="CK272" s="53"/>
      <c r="CL272" s="53"/>
    </row>
    <row r="273">
      <c r="A273" s="42" t="s">
        <v>2334</v>
      </c>
      <c r="B273" s="43" t="s">
        <v>2335</v>
      </c>
      <c r="C273" s="42" t="s">
        <v>90</v>
      </c>
      <c r="D273" s="45"/>
      <c r="E273" s="44" t="s">
        <v>91</v>
      </c>
      <c r="F273" s="48">
        <v>3.2</v>
      </c>
      <c r="G273" s="42" t="s">
        <v>100</v>
      </c>
      <c r="H273" s="44"/>
      <c r="I273" s="61" t="s">
        <v>122</v>
      </c>
      <c r="J273" s="42">
        <v>11.0</v>
      </c>
      <c r="K273" s="44" t="s">
        <v>100</v>
      </c>
      <c r="L273" s="44" t="s">
        <v>91</v>
      </c>
      <c r="M273" s="44" t="s">
        <v>91</v>
      </c>
      <c r="N273" s="44"/>
      <c r="O273" s="44" t="s">
        <v>1977</v>
      </c>
      <c r="P273" s="44"/>
      <c r="Q273" s="44" t="s">
        <v>91</v>
      </c>
      <c r="R273" s="42" t="s">
        <v>2336</v>
      </c>
      <c r="S273" s="48">
        <v>1690.0</v>
      </c>
      <c r="T273" s="46">
        <v>18944.0</v>
      </c>
      <c r="U273" s="44">
        <v>20024.9999999971</v>
      </c>
      <c r="V273" s="42" t="s">
        <v>125</v>
      </c>
      <c r="W273" s="44"/>
      <c r="X273" s="44"/>
      <c r="Y273" s="44">
        <v>691.0</v>
      </c>
      <c r="Z273" s="44">
        <v>14193.0</v>
      </c>
      <c r="AA273" s="44"/>
      <c r="AB273" s="42" t="s">
        <v>104</v>
      </c>
      <c r="AC273" s="44"/>
      <c r="AD273" s="44"/>
      <c r="AE273" s="44"/>
      <c r="AF273" s="44"/>
      <c r="AG273" s="44"/>
      <c r="AH273" s="97"/>
      <c r="AI273" s="42"/>
      <c r="AJ273" s="42"/>
      <c r="AK273" s="44"/>
      <c r="AL273" s="44"/>
      <c r="AM273" s="42"/>
      <c r="AN273" s="44"/>
      <c r="AO273" s="44"/>
      <c r="AP273" s="44"/>
      <c r="AQ273" s="44" t="s">
        <v>91</v>
      </c>
      <c r="AR273" s="44"/>
      <c r="AS273" s="52" t="s">
        <v>2337</v>
      </c>
      <c r="AT273" s="42"/>
      <c r="AU273" s="42"/>
      <c r="AV273" s="42"/>
      <c r="AW273" s="44"/>
      <c r="AX273" s="44"/>
      <c r="AY273" s="44"/>
      <c r="AZ273" s="44"/>
      <c r="BA273" s="44"/>
      <c r="BB273" s="44"/>
      <c r="BC273" s="44"/>
      <c r="BD273" s="44"/>
      <c r="BE273" s="48" t="s">
        <v>1333</v>
      </c>
      <c r="BF273" s="44" t="s">
        <v>93</v>
      </c>
      <c r="BG273" s="42" t="s">
        <v>2338</v>
      </c>
      <c r="BH273" s="44"/>
      <c r="BI273" s="44"/>
      <c r="BJ273" s="44"/>
      <c r="BK273" s="44"/>
      <c r="BL273" s="49">
        <v>5.0</v>
      </c>
      <c r="BM273" s="44" t="s">
        <v>90</v>
      </c>
      <c r="BN273" s="42" t="s">
        <v>94</v>
      </c>
      <c r="BO273" s="44"/>
      <c r="BP273" s="44"/>
      <c r="BQ273" s="42" t="s">
        <v>2339</v>
      </c>
      <c r="BR273" s="42" t="s">
        <v>130</v>
      </c>
      <c r="BS273" s="42" t="s">
        <v>110</v>
      </c>
      <c r="BT273" s="50" t="s">
        <v>112</v>
      </c>
      <c r="BU273" s="50" t="s">
        <v>112</v>
      </c>
      <c r="BV273" s="50" t="s">
        <v>112</v>
      </c>
      <c r="BW273" s="50" t="s">
        <v>112</v>
      </c>
      <c r="BX273" s="50" t="s">
        <v>111</v>
      </c>
      <c r="BY273" s="42" t="str">
        <f t="shared" ref="BY273:BY274" si="13">BP273</f>
        <v/>
      </c>
      <c r="BZ273" s="51" t="s">
        <v>112</v>
      </c>
      <c r="CA273" s="44" t="s">
        <v>112</v>
      </c>
      <c r="CB273" s="44" t="str">
        <f t="shared" si="6"/>
        <v>維持LC</v>
      </c>
      <c r="CC273" s="53"/>
      <c r="CD273" s="52" t="s">
        <v>2340</v>
      </c>
      <c r="CE273" s="52" t="s">
        <v>133</v>
      </c>
      <c r="CF273" s="52" t="s">
        <v>225</v>
      </c>
      <c r="CG273" s="52" t="s">
        <v>227</v>
      </c>
      <c r="CH273" s="52" t="s">
        <v>118</v>
      </c>
      <c r="CI273" s="53"/>
      <c r="CJ273" s="53"/>
      <c r="CK273" s="53"/>
      <c r="CL273" s="53"/>
    </row>
    <row r="274">
      <c r="A274" s="42" t="s">
        <v>2341</v>
      </c>
      <c r="B274" s="43" t="s">
        <v>2342</v>
      </c>
      <c r="C274" s="44" t="s">
        <v>90</v>
      </c>
      <c r="D274" s="45"/>
      <c r="E274" s="44" t="s">
        <v>121</v>
      </c>
      <c r="F274" s="48">
        <v>3.8</v>
      </c>
      <c r="G274" s="42" t="s">
        <v>100</v>
      </c>
      <c r="H274" s="44"/>
      <c r="I274" s="61"/>
      <c r="J274" s="44"/>
      <c r="K274" s="44"/>
      <c r="L274" s="44"/>
      <c r="M274" s="44"/>
      <c r="N274" s="44"/>
      <c r="O274" s="44"/>
      <c r="P274" s="44"/>
      <c r="Q274" s="44"/>
      <c r="R274" s="42" t="s">
        <v>1600</v>
      </c>
      <c r="S274" s="48">
        <v>165.0</v>
      </c>
      <c r="T274" s="46">
        <v>19255.0</v>
      </c>
      <c r="U274" s="46"/>
      <c r="V274" s="42" t="s">
        <v>199</v>
      </c>
      <c r="W274" s="44"/>
      <c r="X274" s="44"/>
      <c r="Y274" s="44">
        <v>72.0</v>
      </c>
      <c r="Z274" s="44">
        <v>17724.0</v>
      </c>
      <c r="AA274" s="44"/>
      <c r="AB274" s="42" t="s">
        <v>104</v>
      </c>
      <c r="AC274" s="44"/>
      <c r="AD274" s="44"/>
      <c r="AE274" s="44"/>
      <c r="AF274" s="44"/>
      <c r="AG274" s="44"/>
      <c r="AH274" s="44"/>
      <c r="AI274" s="42"/>
      <c r="AJ274" s="44"/>
      <c r="AK274" s="44"/>
      <c r="AL274" s="44"/>
      <c r="AM274" s="42"/>
      <c r="AN274" s="44"/>
      <c r="AO274" s="44"/>
      <c r="AP274" s="44"/>
      <c r="AQ274" s="44" t="s">
        <v>91</v>
      </c>
      <c r="AR274" s="44"/>
      <c r="AS274" s="42" t="s">
        <v>1678</v>
      </c>
      <c r="AT274" s="42"/>
      <c r="AU274" s="42"/>
      <c r="AV274" s="42"/>
      <c r="AW274" s="44"/>
      <c r="AX274" s="44"/>
      <c r="AY274" s="44"/>
      <c r="AZ274" s="44"/>
      <c r="BA274" s="44"/>
      <c r="BB274" s="44"/>
      <c r="BC274" s="44"/>
      <c r="BD274" s="44"/>
      <c r="BE274" s="48" t="s">
        <v>2343</v>
      </c>
      <c r="BF274" s="44" t="s">
        <v>93</v>
      </c>
      <c r="BG274" s="42" t="s">
        <v>2344</v>
      </c>
      <c r="BH274" s="44"/>
      <c r="BI274" s="44"/>
      <c r="BJ274" s="44"/>
      <c r="BK274" s="44"/>
      <c r="BL274" s="49">
        <v>5.0</v>
      </c>
      <c r="BM274" s="44" t="s">
        <v>91</v>
      </c>
      <c r="BN274" s="42" t="s">
        <v>91</v>
      </c>
      <c r="BO274" s="44"/>
      <c r="BP274" s="44">
        <v>2.0</v>
      </c>
      <c r="BQ274" s="44" t="s">
        <v>2345</v>
      </c>
      <c r="BR274" s="42" t="s">
        <v>130</v>
      </c>
      <c r="BS274" s="42" t="s">
        <v>110</v>
      </c>
      <c r="BT274" s="50" t="s">
        <v>111</v>
      </c>
      <c r="BU274" s="50" t="s">
        <v>111</v>
      </c>
      <c r="BV274" s="50" t="s">
        <v>111</v>
      </c>
      <c r="BW274" s="50" t="s">
        <v>113</v>
      </c>
      <c r="BX274" s="50" t="s">
        <v>111</v>
      </c>
      <c r="BY274" s="42">
        <f t="shared" si="13"/>
        <v>2</v>
      </c>
      <c r="BZ274" s="51" t="s">
        <v>112</v>
      </c>
      <c r="CA274" s="44" t="s">
        <v>112</v>
      </c>
      <c r="CB274" s="44" t="str">
        <f t="shared" si="6"/>
        <v>維持LC</v>
      </c>
      <c r="CC274" s="53"/>
      <c r="CD274" s="52" t="s">
        <v>2346</v>
      </c>
      <c r="CE274" s="52" t="s">
        <v>387</v>
      </c>
      <c r="CF274" s="53"/>
      <c r="CG274" s="53"/>
      <c r="CH274" s="53"/>
      <c r="CI274" s="53"/>
      <c r="CJ274" s="53"/>
      <c r="CK274" s="53"/>
      <c r="CL274" s="53"/>
    </row>
    <row r="275">
      <c r="A275" s="42" t="s">
        <v>2347</v>
      </c>
      <c r="B275" s="43" t="s">
        <v>2348</v>
      </c>
      <c r="C275" s="42" t="s">
        <v>90</v>
      </c>
      <c r="D275" s="45"/>
      <c r="E275" s="44" t="s">
        <v>91</v>
      </c>
      <c r="F275" s="48">
        <v>4.3</v>
      </c>
      <c r="G275" s="42" t="s">
        <v>100</v>
      </c>
      <c r="H275" s="44"/>
      <c r="I275" s="47" t="s">
        <v>122</v>
      </c>
      <c r="J275" s="42">
        <v>11.0</v>
      </c>
      <c r="K275" s="44" t="s">
        <v>100</v>
      </c>
      <c r="L275" s="42" t="s">
        <v>91</v>
      </c>
      <c r="M275" s="42" t="s">
        <v>91</v>
      </c>
      <c r="N275" s="44"/>
      <c r="O275" s="44" t="s">
        <v>2349</v>
      </c>
      <c r="P275" s="44" t="s">
        <v>90</v>
      </c>
      <c r="Q275" s="44" t="s">
        <v>91</v>
      </c>
      <c r="R275" s="42" t="s">
        <v>2350</v>
      </c>
      <c r="S275" s="48">
        <v>796.0</v>
      </c>
      <c r="T275" s="46">
        <v>11257.0</v>
      </c>
      <c r="U275" s="44">
        <v>13000.9999999944</v>
      </c>
      <c r="V275" s="42" t="s">
        <v>125</v>
      </c>
      <c r="W275" s="44"/>
      <c r="X275" s="44"/>
      <c r="Y275" s="44">
        <v>246.0</v>
      </c>
      <c r="Z275" s="44">
        <v>7710.0</v>
      </c>
      <c r="AA275" s="44"/>
      <c r="AB275" s="42" t="s">
        <v>104</v>
      </c>
      <c r="AC275" s="44"/>
      <c r="AD275" s="44"/>
      <c r="AE275" s="44"/>
      <c r="AF275" s="44"/>
      <c r="AG275" s="44"/>
      <c r="AH275" s="97"/>
      <c r="AI275" s="42"/>
      <c r="AJ275" s="42"/>
      <c r="AK275" s="44"/>
      <c r="AL275" s="44"/>
      <c r="AM275" s="42"/>
      <c r="AN275" s="44"/>
      <c r="AO275" s="44"/>
      <c r="AP275" s="44"/>
      <c r="AQ275" s="42" t="s">
        <v>91</v>
      </c>
      <c r="AR275" s="44"/>
      <c r="AS275" s="42" t="s">
        <v>2351</v>
      </c>
      <c r="AT275" s="42"/>
      <c r="AU275" s="42"/>
      <c r="AV275" s="42"/>
      <c r="AW275" s="44"/>
      <c r="AX275" s="44"/>
      <c r="AY275" s="44"/>
      <c r="AZ275" s="44"/>
      <c r="BA275" s="44"/>
      <c r="BB275" s="44"/>
      <c r="BC275" s="44"/>
      <c r="BD275" s="44"/>
      <c r="BE275" s="48">
        <v>2501.0</v>
      </c>
      <c r="BF275" s="44" t="s">
        <v>93</v>
      </c>
      <c r="BG275" s="42" t="s">
        <v>2352</v>
      </c>
      <c r="BH275" s="44"/>
      <c r="BI275" s="44"/>
      <c r="BJ275" s="44"/>
      <c r="BK275" s="44"/>
      <c r="BL275" s="49">
        <v>5.0</v>
      </c>
      <c r="BM275" s="44" t="s">
        <v>90</v>
      </c>
      <c r="BN275" s="44" t="s">
        <v>91</v>
      </c>
      <c r="BO275" s="44" t="s">
        <v>94</v>
      </c>
      <c r="BP275" s="44"/>
      <c r="BQ275" s="42" t="s">
        <v>223</v>
      </c>
      <c r="BR275" s="42" t="s">
        <v>130</v>
      </c>
      <c r="BS275" s="42" t="s">
        <v>110</v>
      </c>
      <c r="BT275" s="50" t="s">
        <v>112</v>
      </c>
      <c r="BU275" s="50" t="s">
        <v>112</v>
      </c>
      <c r="BV275" s="50" t="s">
        <v>112</v>
      </c>
      <c r="BW275" s="50" t="s">
        <v>112</v>
      </c>
      <c r="BX275" s="50" t="s">
        <v>111</v>
      </c>
      <c r="BY275" s="42">
        <v>0.0</v>
      </c>
      <c r="BZ275" s="51" t="s">
        <v>112</v>
      </c>
      <c r="CA275" s="44" t="s">
        <v>193</v>
      </c>
      <c r="CB275" s="44" t="str">
        <f t="shared" si="6"/>
        <v>NT-&gt;LC</v>
      </c>
      <c r="CC275" s="53"/>
      <c r="CD275" s="52" t="s">
        <v>2353</v>
      </c>
      <c r="CE275" s="52" t="s">
        <v>133</v>
      </c>
      <c r="CF275" s="52" t="s">
        <v>387</v>
      </c>
      <c r="CG275" s="52" t="s">
        <v>225</v>
      </c>
      <c r="CH275" s="52" t="s">
        <v>1553</v>
      </c>
      <c r="CI275" s="52" t="s">
        <v>227</v>
      </c>
      <c r="CJ275" s="53"/>
      <c r="CK275" s="53"/>
      <c r="CL275" s="53"/>
    </row>
    <row r="276">
      <c r="A276" s="42" t="s">
        <v>2354</v>
      </c>
      <c r="B276" s="43" t="s">
        <v>2355</v>
      </c>
      <c r="C276" s="44" t="s">
        <v>90</v>
      </c>
      <c r="D276" s="45"/>
      <c r="E276" s="44" t="s">
        <v>91</v>
      </c>
      <c r="F276" s="48">
        <v>4.3</v>
      </c>
      <c r="G276" s="42" t="s">
        <v>100</v>
      </c>
      <c r="H276" s="44"/>
      <c r="I276" s="61" t="s">
        <v>122</v>
      </c>
      <c r="J276" s="42">
        <v>11.0</v>
      </c>
      <c r="K276" s="44" t="s">
        <v>100</v>
      </c>
      <c r="L276" s="44" t="s">
        <v>91</v>
      </c>
      <c r="M276" s="44" t="s">
        <v>91</v>
      </c>
      <c r="N276" s="44"/>
      <c r="O276" s="42" t="s">
        <v>1716</v>
      </c>
      <c r="P276" s="44"/>
      <c r="Q276" s="44"/>
      <c r="R276" s="42" t="s">
        <v>2356</v>
      </c>
      <c r="S276" s="48">
        <v>3335.0</v>
      </c>
      <c r="T276" s="46">
        <v>17646.0</v>
      </c>
      <c r="U276" s="44">
        <v>23646.9999999979</v>
      </c>
      <c r="V276" s="42" t="s">
        <v>125</v>
      </c>
      <c r="W276" s="44"/>
      <c r="X276" s="44"/>
      <c r="Y276" s="44">
        <v>1580.0</v>
      </c>
      <c r="Z276" s="44">
        <v>15590.0</v>
      </c>
      <c r="AA276" s="44"/>
      <c r="AB276" s="42" t="s">
        <v>104</v>
      </c>
      <c r="AC276" s="44"/>
      <c r="AD276" s="44"/>
      <c r="AE276" s="44"/>
      <c r="AF276" s="44"/>
      <c r="AG276" s="44"/>
      <c r="AH276" s="44"/>
      <c r="AI276" s="42"/>
      <c r="AJ276" s="44"/>
      <c r="AK276" s="44"/>
      <c r="AL276" s="44"/>
      <c r="AM276" s="42"/>
      <c r="AN276" s="44"/>
      <c r="AO276" s="44"/>
      <c r="AP276" s="44"/>
      <c r="AQ276" s="42" t="s">
        <v>91</v>
      </c>
      <c r="AR276" s="44"/>
      <c r="AS276" s="42" t="s">
        <v>2357</v>
      </c>
      <c r="AT276" s="42"/>
      <c r="AU276" s="42"/>
      <c r="AV276" s="42"/>
      <c r="AW276" s="44"/>
      <c r="AX276" s="44"/>
      <c r="AY276" s="44"/>
      <c r="AZ276" s="44"/>
      <c r="BA276" s="44"/>
      <c r="BB276" s="44"/>
      <c r="BC276" s="44"/>
      <c r="BD276" s="44"/>
      <c r="BE276" s="46">
        <v>10001.0</v>
      </c>
      <c r="BF276" s="44" t="s">
        <v>93</v>
      </c>
      <c r="BG276" s="42" t="s">
        <v>2358</v>
      </c>
      <c r="BH276" s="44"/>
      <c r="BI276" s="44"/>
      <c r="BJ276" s="44"/>
      <c r="BK276" s="44"/>
      <c r="BL276" s="49">
        <v>5.0</v>
      </c>
      <c r="BM276" s="44" t="s">
        <v>90</v>
      </c>
      <c r="BN276" s="44" t="s">
        <v>94</v>
      </c>
      <c r="BO276" s="44"/>
      <c r="BP276" s="44"/>
      <c r="BQ276" s="44" t="s">
        <v>223</v>
      </c>
      <c r="BR276" s="42" t="s">
        <v>130</v>
      </c>
      <c r="BS276" s="42" t="s">
        <v>110</v>
      </c>
      <c r="BT276" s="50" t="s">
        <v>112</v>
      </c>
      <c r="BU276" s="50" t="s">
        <v>112</v>
      </c>
      <c r="BV276" s="50" t="s">
        <v>112</v>
      </c>
      <c r="BW276" s="50" t="s">
        <v>112</v>
      </c>
      <c r="BX276" s="50" t="s">
        <v>111</v>
      </c>
      <c r="BY276" s="42" t="str">
        <f t="shared" ref="BY276:BY296" si="14">BP276</f>
        <v/>
      </c>
      <c r="BZ276" s="51" t="s">
        <v>112</v>
      </c>
      <c r="CA276" s="44" t="s">
        <v>112</v>
      </c>
      <c r="CB276" s="44" t="str">
        <f t="shared" si="6"/>
        <v>維持LC</v>
      </c>
      <c r="CC276" s="53"/>
      <c r="CD276" s="52" t="s">
        <v>2359</v>
      </c>
      <c r="CE276" s="52" t="s">
        <v>133</v>
      </c>
      <c r="CF276" s="52" t="s">
        <v>387</v>
      </c>
      <c r="CG276" s="52" t="s">
        <v>225</v>
      </c>
      <c r="CH276" s="52" t="s">
        <v>1553</v>
      </c>
      <c r="CI276" s="52" t="s">
        <v>226</v>
      </c>
      <c r="CJ276" s="52" t="s">
        <v>227</v>
      </c>
      <c r="CK276" s="53"/>
      <c r="CL276" s="53"/>
    </row>
    <row r="277">
      <c r="A277" s="42" t="s">
        <v>2360</v>
      </c>
      <c r="B277" s="43" t="s">
        <v>2361</v>
      </c>
      <c r="C277" s="44" t="s">
        <v>90</v>
      </c>
      <c r="D277" s="45"/>
      <c r="E277" s="44" t="s">
        <v>91</v>
      </c>
      <c r="F277" s="48">
        <v>4.3</v>
      </c>
      <c r="G277" s="42" t="s">
        <v>100</v>
      </c>
      <c r="H277" s="44"/>
      <c r="I277" s="47"/>
      <c r="J277" s="42"/>
      <c r="K277" s="42"/>
      <c r="L277" s="42"/>
      <c r="M277" s="42"/>
      <c r="N277" s="44"/>
      <c r="O277" s="44"/>
      <c r="P277" s="44"/>
      <c r="Q277" s="44"/>
      <c r="R277" s="42" t="s">
        <v>2362</v>
      </c>
      <c r="S277" s="48">
        <v>162.0</v>
      </c>
      <c r="T277" s="46">
        <v>180.0</v>
      </c>
      <c r="U277" s="46"/>
      <c r="V277" s="42" t="s">
        <v>2328</v>
      </c>
      <c r="W277" s="44"/>
      <c r="X277" s="42" t="s">
        <v>381</v>
      </c>
      <c r="Y277" s="44">
        <v>100.0</v>
      </c>
      <c r="Z277" s="44"/>
      <c r="AA277" s="44"/>
      <c r="AB277" s="42" t="s">
        <v>340</v>
      </c>
      <c r="AC277" s="44"/>
      <c r="AD277" s="44"/>
      <c r="AE277" s="44"/>
      <c r="AF277" s="44"/>
      <c r="AG277" s="44"/>
      <c r="AH277" s="44"/>
      <c r="AI277" s="44"/>
      <c r="AJ277" s="44"/>
      <c r="AK277" s="44"/>
      <c r="AL277" s="44"/>
      <c r="AM277" s="42"/>
      <c r="AN277" s="44"/>
      <c r="AO277" s="44"/>
      <c r="AP277" s="44"/>
      <c r="AQ277" s="42"/>
      <c r="AR277" s="44"/>
      <c r="AS277" s="42" t="s">
        <v>2363</v>
      </c>
      <c r="AT277" s="42"/>
      <c r="AU277" s="42"/>
      <c r="AV277" s="42"/>
      <c r="AW277" s="42"/>
      <c r="AX277" s="44"/>
      <c r="AY277" s="44"/>
      <c r="AZ277" s="44"/>
      <c r="BA277" s="44"/>
      <c r="BB277" s="44"/>
      <c r="BC277" s="44"/>
      <c r="BD277" s="44">
        <v>500.0</v>
      </c>
      <c r="BE277" s="46">
        <v>250.0</v>
      </c>
      <c r="BF277" s="44" t="s">
        <v>93</v>
      </c>
      <c r="BG277" s="42" t="s">
        <v>2364</v>
      </c>
      <c r="BH277" s="44"/>
      <c r="BI277" s="44"/>
      <c r="BJ277" s="44"/>
      <c r="BK277" s="44"/>
      <c r="BL277" s="49">
        <v>5.0</v>
      </c>
      <c r="BM277" s="44" t="s">
        <v>91</v>
      </c>
      <c r="BN277" s="44" t="s">
        <v>90</v>
      </c>
      <c r="BO277" s="44"/>
      <c r="BP277" s="44">
        <v>2.0</v>
      </c>
      <c r="BQ277" s="42" t="s">
        <v>2134</v>
      </c>
      <c r="BR277" s="42" t="s">
        <v>130</v>
      </c>
      <c r="BS277" s="42" t="s">
        <v>110</v>
      </c>
      <c r="BT277" s="50" t="s">
        <v>111</v>
      </c>
      <c r="BU277" s="50" t="s">
        <v>112</v>
      </c>
      <c r="BV277" s="50" t="s">
        <v>112</v>
      </c>
      <c r="BW277" s="50" t="s">
        <v>113</v>
      </c>
      <c r="BX277" s="50" t="s">
        <v>111</v>
      </c>
      <c r="BY277" s="42">
        <f t="shared" si="14"/>
        <v>2</v>
      </c>
      <c r="BZ277" s="51" t="s">
        <v>112</v>
      </c>
      <c r="CA277" s="44" t="s">
        <v>112</v>
      </c>
      <c r="CB277" s="44" t="str">
        <f t="shared" si="6"/>
        <v>維持LC</v>
      </c>
      <c r="CC277" s="53"/>
      <c r="CD277" s="52" t="s">
        <v>2365</v>
      </c>
      <c r="CE277" s="52" t="s">
        <v>579</v>
      </c>
      <c r="CF277" s="52" t="s">
        <v>387</v>
      </c>
      <c r="CG277" s="53"/>
      <c r="CH277" s="53"/>
      <c r="CI277" s="53"/>
      <c r="CJ277" s="53"/>
      <c r="CK277" s="53"/>
      <c r="CL277" s="53"/>
    </row>
    <row r="278">
      <c r="A278" s="42" t="s">
        <v>2366</v>
      </c>
      <c r="B278" s="43" t="s">
        <v>2367</v>
      </c>
      <c r="C278" s="44" t="s">
        <v>91</v>
      </c>
      <c r="D278" s="45"/>
      <c r="E278" s="44" t="s">
        <v>91</v>
      </c>
      <c r="F278" s="48">
        <v>3.8</v>
      </c>
      <c r="G278" s="42" t="s">
        <v>100</v>
      </c>
      <c r="H278" s="44"/>
      <c r="I278" s="47" t="s">
        <v>122</v>
      </c>
      <c r="J278" s="42">
        <v>11.0</v>
      </c>
      <c r="K278" s="42" t="s">
        <v>100</v>
      </c>
      <c r="L278" s="42" t="s">
        <v>91</v>
      </c>
      <c r="M278" s="42" t="s">
        <v>91</v>
      </c>
      <c r="N278" s="44"/>
      <c r="O278" s="42" t="s">
        <v>2368</v>
      </c>
      <c r="P278" s="44"/>
      <c r="Q278" s="44" t="s">
        <v>91</v>
      </c>
      <c r="R278" s="42" t="s">
        <v>2369</v>
      </c>
      <c r="S278" s="48">
        <v>546.0</v>
      </c>
      <c r="T278" s="46">
        <v>12942.0</v>
      </c>
      <c r="U278" s="44">
        <v>8774.99999999832</v>
      </c>
      <c r="V278" s="42" t="s">
        <v>125</v>
      </c>
      <c r="W278" s="44"/>
      <c r="X278" s="44"/>
      <c r="Y278" s="44">
        <v>177.0</v>
      </c>
      <c r="Z278" s="44">
        <v>7433.0</v>
      </c>
      <c r="AA278" s="44"/>
      <c r="AB278" s="42" t="s">
        <v>104</v>
      </c>
      <c r="AC278" s="44"/>
      <c r="AD278" s="44"/>
      <c r="AE278" s="44"/>
      <c r="AF278" s="44"/>
      <c r="AG278" s="44"/>
      <c r="AH278" s="42" t="s">
        <v>92</v>
      </c>
      <c r="AI278" s="42" t="s">
        <v>90</v>
      </c>
      <c r="AJ278" s="42" t="s">
        <v>90</v>
      </c>
      <c r="AK278" s="44" t="s">
        <v>90</v>
      </c>
      <c r="AL278" s="42" t="s">
        <v>90</v>
      </c>
      <c r="AM278" s="42" t="s">
        <v>2370</v>
      </c>
      <c r="AN278" s="44"/>
      <c r="AO278" s="44"/>
      <c r="AP278" s="44"/>
      <c r="AQ278" s="42" t="s">
        <v>91</v>
      </c>
      <c r="AR278" s="44"/>
      <c r="AS278" s="42" t="s">
        <v>2371</v>
      </c>
      <c r="AT278" s="42"/>
      <c r="AU278" s="42"/>
      <c r="AV278" s="42"/>
      <c r="AW278" s="44"/>
      <c r="AX278" s="44"/>
      <c r="AY278" s="44"/>
      <c r="AZ278" s="44"/>
      <c r="BA278" s="44"/>
      <c r="BB278" s="44"/>
      <c r="BC278" s="44"/>
      <c r="BD278" s="44">
        <v>2500.0</v>
      </c>
      <c r="BE278" s="46">
        <v>1000.0</v>
      </c>
      <c r="BF278" s="44" t="s">
        <v>93</v>
      </c>
      <c r="BG278" s="42" t="s">
        <v>2372</v>
      </c>
      <c r="BH278" s="44"/>
      <c r="BI278" s="44"/>
      <c r="BJ278" s="44"/>
      <c r="BK278" s="44"/>
      <c r="BL278" s="49">
        <v>5.0</v>
      </c>
      <c r="BM278" s="44" t="s">
        <v>90</v>
      </c>
      <c r="BN278" s="44" t="s">
        <v>90</v>
      </c>
      <c r="BO278" s="44" t="s">
        <v>94</v>
      </c>
      <c r="BP278" s="44"/>
      <c r="BQ278" s="42" t="s">
        <v>2373</v>
      </c>
      <c r="BR278" s="42" t="s">
        <v>130</v>
      </c>
      <c r="BS278" s="42" t="s">
        <v>110</v>
      </c>
      <c r="BT278" s="50" t="s">
        <v>112</v>
      </c>
      <c r="BU278" s="50" t="s">
        <v>470</v>
      </c>
      <c r="BV278" s="50" t="s">
        <v>153</v>
      </c>
      <c r="BW278" s="50" t="s">
        <v>385</v>
      </c>
      <c r="BX278" s="50" t="s">
        <v>111</v>
      </c>
      <c r="BY278" s="42" t="str">
        <f t="shared" si="14"/>
        <v/>
      </c>
      <c r="BZ278" s="51" t="s">
        <v>114</v>
      </c>
      <c r="CA278" s="44" t="s">
        <v>114</v>
      </c>
      <c r="CB278" s="44" t="str">
        <f t="shared" si="6"/>
        <v>維持VU</v>
      </c>
      <c r="CC278" s="52" t="s">
        <v>1254</v>
      </c>
      <c r="CD278" s="52" t="s">
        <v>2374</v>
      </c>
      <c r="CE278" s="52" t="s">
        <v>133</v>
      </c>
      <c r="CF278" s="52" t="s">
        <v>387</v>
      </c>
      <c r="CG278" s="52" t="s">
        <v>225</v>
      </c>
      <c r="CH278" s="52" t="s">
        <v>227</v>
      </c>
      <c r="CI278" s="52" t="s">
        <v>118</v>
      </c>
      <c r="CL278" s="53"/>
    </row>
    <row r="279">
      <c r="A279" s="42" t="s">
        <v>2375</v>
      </c>
      <c r="B279" s="43" t="s">
        <v>2376</v>
      </c>
      <c r="C279" s="42" t="s">
        <v>90</v>
      </c>
      <c r="D279" s="45"/>
      <c r="E279" s="44" t="s">
        <v>121</v>
      </c>
      <c r="F279" s="48">
        <v>4.2</v>
      </c>
      <c r="G279" s="42" t="s">
        <v>100</v>
      </c>
      <c r="H279" s="44"/>
      <c r="I279" s="47" t="s">
        <v>122</v>
      </c>
      <c r="J279" s="42">
        <v>9.0</v>
      </c>
      <c r="K279" s="42" t="s">
        <v>100</v>
      </c>
      <c r="L279" s="42" t="s">
        <v>91</v>
      </c>
      <c r="M279" s="42" t="s">
        <v>91</v>
      </c>
      <c r="N279" s="44"/>
      <c r="O279" s="44" t="s">
        <v>91</v>
      </c>
      <c r="P279" s="44"/>
      <c r="Q279" s="44"/>
      <c r="R279" s="42" t="s">
        <v>2377</v>
      </c>
      <c r="S279" s="46">
        <v>2870.0</v>
      </c>
      <c r="T279" s="46">
        <v>21412.0</v>
      </c>
      <c r="U279" s="44">
        <v>22969.9999999949</v>
      </c>
      <c r="V279" s="42" t="s">
        <v>125</v>
      </c>
      <c r="W279" s="44"/>
      <c r="X279" s="44"/>
      <c r="Y279" s="44">
        <v>1501.0</v>
      </c>
      <c r="Z279" s="44">
        <v>21114.0</v>
      </c>
      <c r="AA279" s="44"/>
      <c r="AB279" s="42" t="s">
        <v>104</v>
      </c>
      <c r="AC279" s="44"/>
      <c r="AD279" s="44"/>
      <c r="AE279" s="44"/>
      <c r="AF279" s="44"/>
      <c r="AG279" s="44"/>
      <c r="AH279" s="42"/>
      <c r="AI279" s="42"/>
      <c r="AJ279" s="42"/>
      <c r="AK279" s="44"/>
      <c r="AL279" s="44"/>
      <c r="AM279" s="42"/>
      <c r="AN279" s="44"/>
      <c r="AO279" s="44"/>
      <c r="AP279" s="44"/>
      <c r="AQ279" s="42" t="s">
        <v>91</v>
      </c>
      <c r="AR279" s="44"/>
      <c r="AS279" s="42" t="s">
        <v>2378</v>
      </c>
      <c r="AT279" s="42"/>
      <c r="AU279" s="42"/>
      <c r="AV279" s="42"/>
      <c r="AW279" s="44"/>
      <c r="AX279" s="44"/>
      <c r="AY279" s="44"/>
      <c r="AZ279" s="44"/>
      <c r="BA279" s="44"/>
      <c r="BB279" s="44"/>
      <c r="BC279" s="44"/>
      <c r="BD279" s="44"/>
      <c r="BE279" s="46">
        <v>10001.0</v>
      </c>
      <c r="BF279" s="44" t="s">
        <v>93</v>
      </c>
      <c r="BG279" s="42" t="s">
        <v>2379</v>
      </c>
      <c r="BH279" s="44"/>
      <c r="BI279" s="44"/>
      <c r="BJ279" s="44"/>
      <c r="BK279" s="44"/>
      <c r="BL279" s="49">
        <v>5.0</v>
      </c>
      <c r="BM279" s="44" t="s">
        <v>91</v>
      </c>
      <c r="BN279" s="44" t="s">
        <v>90</v>
      </c>
      <c r="BO279" s="44"/>
      <c r="BP279" s="44">
        <v>1.0</v>
      </c>
      <c r="BQ279" s="44" t="s">
        <v>2323</v>
      </c>
      <c r="BR279" s="42" t="s">
        <v>130</v>
      </c>
      <c r="BS279" s="42" t="s">
        <v>110</v>
      </c>
      <c r="BT279" s="50" t="s">
        <v>112</v>
      </c>
      <c r="BU279" s="50" t="s">
        <v>112</v>
      </c>
      <c r="BV279" s="50" t="s">
        <v>112</v>
      </c>
      <c r="BW279" s="50" t="s">
        <v>112</v>
      </c>
      <c r="BX279" s="50" t="s">
        <v>111</v>
      </c>
      <c r="BY279" s="42">
        <f t="shared" si="14"/>
        <v>1</v>
      </c>
      <c r="BZ279" s="51" t="s">
        <v>112</v>
      </c>
      <c r="CA279" s="44" t="s">
        <v>112</v>
      </c>
      <c r="CB279" s="44" t="str">
        <f t="shared" si="6"/>
        <v>維持LC</v>
      </c>
      <c r="CC279" s="53"/>
      <c r="CD279" s="52" t="s">
        <v>2380</v>
      </c>
      <c r="CE279" s="52" t="s">
        <v>133</v>
      </c>
      <c r="CF279" s="52" t="s">
        <v>387</v>
      </c>
      <c r="CG279" s="52" t="s">
        <v>143</v>
      </c>
      <c r="CH279" s="52" t="s">
        <v>325</v>
      </c>
      <c r="CI279" s="52" t="s">
        <v>134</v>
      </c>
      <c r="CL279" s="53"/>
    </row>
    <row r="280">
      <c r="A280" s="42" t="s">
        <v>2381</v>
      </c>
      <c r="B280" s="43" t="s">
        <v>2382</v>
      </c>
      <c r="C280" s="44" t="s">
        <v>91</v>
      </c>
      <c r="D280" s="45"/>
      <c r="E280" s="44" t="s">
        <v>91</v>
      </c>
      <c r="F280" s="48">
        <v>3.8</v>
      </c>
      <c r="G280" s="42" t="s">
        <v>100</v>
      </c>
      <c r="H280" s="44"/>
      <c r="I280" s="47" t="s">
        <v>122</v>
      </c>
      <c r="J280" s="42">
        <v>11.0</v>
      </c>
      <c r="K280" s="42" t="s">
        <v>100</v>
      </c>
      <c r="L280" s="42" t="s">
        <v>91</v>
      </c>
      <c r="M280" s="42" t="s">
        <v>91</v>
      </c>
      <c r="N280" s="44"/>
      <c r="O280" s="42" t="s">
        <v>1354</v>
      </c>
      <c r="P280" s="44"/>
      <c r="Q280" s="42" t="s">
        <v>91</v>
      </c>
      <c r="R280" s="42" t="s">
        <v>2383</v>
      </c>
      <c r="S280" s="46">
        <v>2406.0</v>
      </c>
      <c r="T280" s="46">
        <v>17862.0</v>
      </c>
      <c r="U280" s="44">
        <v>20851.9999999985</v>
      </c>
      <c r="V280" s="42" t="s">
        <v>125</v>
      </c>
      <c r="W280" s="44"/>
      <c r="X280" s="44"/>
      <c r="Y280" s="44">
        <v>935.0</v>
      </c>
      <c r="Z280" s="44">
        <v>14974.0</v>
      </c>
      <c r="AA280" s="44"/>
      <c r="AB280" s="42" t="s">
        <v>104</v>
      </c>
      <c r="AC280" s="44"/>
      <c r="AD280" s="44"/>
      <c r="AE280" s="44"/>
      <c r="AF280" s="44"/>
      <c r="AG280" s="44"/>
      <c r="AH280" s="42"/>
      <c r="AI280" s="42"/>
      <c r="AJ280" s="42"/>
      <c r="AK280" s="44"/>
      <c r="AL280" s="44"/>
      <c r="AM280" s="42"/>
      <c r="AN280" s="44"/>
      <c r="AO280" s="44"/>
      <c r="AP280" s="44"/>
      <c r="AQ280" s="42" t="s">
        <v>91</v>
      </c>
      <c r="AR280" s="44"/>
      <c r="AS280" s="42" t="s">
        <v>2384</v>
      </c>
      <c r="AT280" s="42"/>
      <c r="AU280" s="42"/>
      <c r="AV280" s="42"/>
      <c r="AW280" s="44"/>
      <c r="AX280" s="44"/>
      <c r="AY280" s="44"/>
      <c r="AZ280" s="44"/>
      <c r="BA280" s="44"/>
      <c r="BB280" s="44"/>
      <c r="BC280" s="44"/>
      <c r="BD280" s="44"/>
      <c r="BE280" s="42">
        <v>20001.0</v>
      </c>
      <c r="BF280" s="44" t="s">
        <v>93</v>
      </c>
      <c r="BG280" s="42" t="s">
        <v>2385</v>
      </c>
      <c r="BH280" s="44"/>
      <c r="BI280" s="44"/>
      <c r="BJ280" s="44"/>
      <c r="BK280" s="44"/>
      <c r="BL280" s="49">
        <v>5.0</v>
      </c>
      <c r="BM280" s="44" t="s">
        <v>90</v>
      </c>
      <c r="BN280" s="44" t="s">
        <v>92</v>
      </c>
      <c r="BO280" s="44" t="s">
        <v>94</v>
      </c>
      <c r="BP280" s="44"/>
      <c r="BQ280" s="42" t="s">
        <v>2386</v>
      </c>
      <c r="BR280" s="42" t="s">
        <v>130</v>
      </c>
      <c r="BS280" s="42" t="s">
        <v>110</v>
      </c>
      <c r="BT280" s="50" t="s">
        <v>112</v>
      </c>
      <c r="BU280" s="50" t="s">
        <v>112</v>
      </c>
      <c r="BV280" s="50" t="s">
        <v>112</v>
      </c>
      <c r="BW280" s="50" t="s">
        <v>112</v>
      </c>
      <c r="BX280" s="50" t="s">
        <v>111</v>
      </c>
      <c r="BY280" s="42" t="str">
        <f t="shared" si="14"/>
        <v/>
      </c>
      <c r="BZ280" s="51" t="s">
        <v>112</v>
      </c>
      <c r="CA280" s="44" t="s">
        <v>112</v>
      </c>
      <c r="CB280" s="44" t="str">
        <f t="shared" si="6"/>
        <v>維持LC</v>
      </c>
      <c r="CC280" s="53"/>
      <c r="CD280" s="52" t="s">
        <v>2387</v>
      </c>
      <c r="CE280" s="52" t="s">
        <v>133</v>
      </c>
      <c r="CF280" s="52" t="s">
        <v>387</v>
      </c>
      <c r="CG280" s="52" t="s">
        <v>225</v>
      </c>
      <c r="CH280" s="52" t="s">
        <v>227</v>
      </c>
      <c r="CI280" s="53"/>
      <c r="CJ280" s="53"/>
      <c r="CK280" s="53"/>
      <c r="CL280" s="53"/>
    </row>
    <row r="281">
      <c r="A281" s="42" t="s">
        <v>2388</v>
      </c>
      <c r="B281" s="43" t="s">
        <v>2389</v>
      </c>
      <c r="C281" s="44" t="s">
        <v>90</v>
      </c>
      <c r="D281" s="45"/>
      <c r="E281" s="44" t="s">
        <v>121</v>
      </c>
      <c r="F281" s="48">
        <v>3.8</v>
      </c>
      <c r="G281" s="42" t="s">
        <v>100</v>
      </c>
      <c r="H281" s="44"/>
      <c r="I281" s="47" t="s">
        <v>122</v>
      </c>
      <c r="J281" s="42">
        <v>9.0</v>
      </c>
      <c r="K281" s="42" t="s">
        <v>100</v>
      </c>
      <c r="L281" s="42" t="s">
        <v>91</v>
      </c>
      <c r="M281" s="42" t="s">
        <v>91</v>
      </c>
      <c r="N281" s="44"/>
      <c r="O281" s="42"/>
      <c r="P281" s="44"/>
      <c r="Q281" s="44"/>
      <c r="R281" s="42" t="s">
        <v>2390</v>
      </c>
      <c r="S281" s="48">
        <v>488.0</v>
      </c>
      <c r="T281" s="46">
        <v>20176.0</v>
      </c>
      <c r="U281" s="46"/>
      <c r="V281" s="42" t="s">
        <v>199</v>
      </c>
      <c r="W281" s="44"/>
      <c r="X281" s="44"/>
      <c r="Y281" s="44">
        <v>164.0</v>
      </c>
      <c r="Z281" s="44">
        <v>17851.0</v>
      </c>
      <c r="AA281" s="44"/>
      <c r="AB281" s="42" t="s">
        <v>104</v>
      </c>
      <c r="AC281" s="44"/>
      <c r="AD281" s="44"/>
      <c r="AE281" s="44"/>
      <c r="AF281" s="44"/>
      <c r="AG281" s="44"/>
      <c r="AH281" s="42"/>
      <c r="AI281" s="42"/>
      <c r="AJ281" s="42"/>
      <c r="AK281" s="44"/>
      <c r="AL281" s="44"/>
      <c r="AM281" s="42"/>
      <c r="AN281" s="44"/>
      <c r="AO281" s="44"/>
      <c r="AP281" s="44"/>
      <c r="AQ281" s="44" t="s">
        <v>91</v>
      </c>
      <c r="AR281" s="44"/>
      <c r="AS281" s="42" t="s">
        <v>1678</v>
      </c>
      <c r="AT281" s="42"/>
      <c r="AU281" s="42"/>
      <c r="AV281" s="42"/>
      <c r="AW281" s="44"/>
      <c r="AX281" s="44"/>
      <c r="AY281" s="44"/>
      <c r="AZ281" s="44"/>
      <c r="BA281" s="44"/>
      <c r="BB281" s="44"/>
      <c r="BC281" s="44"/>
      <c r="BD281" s="44"/>
      <c r="BE281" s="46">
        <v>2501.0</v>
      </c>
      <c r="BF281" s="44" t="s">
        <v>93</v>
      </c>
      <c r="BG281" s="42" t="s">
        <v>2391</v>
      </c>
      <c r="BH281" s="44"/>
      <c r="BI281" s="44"/>
      <c r="BJ281" s="44"/>
      <c r="BK281" s="44"/>
      <c r="BL281" s="49">
        <v>5.0</v>
      </c>
      <c r="BM281" s="44" t="s">
        <v>91</v>
      </c>
      <c r="BN281" s="44" t="s">
        <v>90</v>
      </c>
      <c r="BO281" s="44"/>
      <c r="BP281" s="44">
        <v>1.0</v>
      </c>
      <c r="BQ281" s="44" t="s">
        <v>2323</v>
      </c>
      <c r="BR281" s="42" t="s">
        <v>130</v>
      </c>
      <c r="BS281" s="42" t="s">
        <v>110</v>
      </c>
      <c r="BT281" s="50" t="s">
        <v>112</v>
      </c>
      <c r="BU281" s="50" t="s">
        <v>111</v>
      </c>
      <c r="BV281" s="50" t="s">
        <v>111</v>
      </c>
      <c r="BW281" s="50" t="s">
        <v>112</v>
      </c>
      <c r="BX281" s="50" t="s">
        <v>111</v>
      </c>
      <c r="BY281" s="42">
        <f t="shared" si="14"/>
        <v>1</v>
      </c>
      <c r="BZ281" s="51" t="s">
        <v>112</v>
      </c>
      <c r="CA281" s="44" t="s">
        <v>112</v>
      </c>
      <c r="CB281" s="44" t="str">
        <f t="shared" si="6"/>
        <v>維持LC</v>
      </c>
      <c r="CC281" s="53"/>
      <c r="CD281" s="52" t="s">
        <v>2392</v>
      </c>
      <c r="CE281" s="52" t="s">
        <v>387</v>
      </c>
      <c r="CF281" s="52" t="s">
        <v>143</v>
      </c>
      <c r="CG281" s="52" t="s">
        <v>134</v>
      </c>
      <c r="CI281" s="53"/>
      <c r="CJ281" s="53"/>
      <c r="CK281" s="53"/>
      <c r="CL281" s="53"/>
    </row>
    <row r="282">
      <c r="A282" s="42" t="s">
        <v>2393</v>
      </c>
      <c r="B282" s="43" t="s">
        <v>2394</v>
      </c>
      <c r="C282" s="44" t="s">
        <v>91</v>
      </c>
      <c r="D282" s="43" t="s">
        <v>2395</v>
      </c>
      <c r="E282" s="44" t="s">
        <v>91</v>
      </c>
      <c r="F282" s="48">
        <v>3.8</v>
      </c>
      <c r="G282" s="42" t="s">
        <v>100</v>
      </c>
      <c r="H282" s="44"/>
      <c r="I282" s="47" t="s">
        <v>122</v>
      </c>
      <c r="J282" s="42">
        <v>11.0</v>
      </c>
      <c r="K282" s="42" t="s">
        <v>100</v>
      </c>
      <c r="L282" s="42" t="s">
        <v>91</v>
      </c>
      <c r="M282" s="42" t="s">
        <v>91</v>
      </c>
      <c r="N282" s="44"/>
      <c r="O282" s="44"/>
      <c r="P282" s="44"/>
      <c r="Q282" s="44"/>
      <c r="R282" s="42" t="s">
        <v>2396</v>
      </c>
      <c r="S282" s="48">
        <v>335.0</v>
      </c>
      <c r="T282" s="46">
        <v>7881.0</v>
      </c>
      <c r="U282" s="44">
        <v>5781.99999999829</v>
      </c>
      <c r="V282" s="42" t="s">
        <v>125</v>
      </c>
      <c r="W282" s="44"/>
      <c r="X282" s="44"/>
      <c r="Y282" s="44">
        <v>138.0</v>
      </c>
      <c r="Z282" s="44">
        <v>5430.0</v>
      </c>
      <c r="AA282" s="44"/>
      <c r="AB282" s="42" t="s">
        <v>104</v>
      </c>
      <c r="AC282" s="44"/>
      <c r="AD282" s="44"/>
      <c r="AE282" s="44"/>
      <c r="AF282" s="44"/>
      <c r="AG282" s="44"/>
      <c r="AH282" s="97"/>
      <c r="AI282" s="44"/>
      <c r="AJ282" s="44"/>
      <c r="AK282" s="44"/>
      <c r="AL282" s="44"/>
      <c r="AM282" s="42"/>
      <c r="AN282" s="44"/>
      <c r="AO282" s="44"/>
      <c r="AP282" s="44"/>
      <c r="AQ282" s="42" t="s">
        <v>91</v>
      </c>
      <c r="AR282" s="44"/>
      <c r="AS282" s="42" t="s">
        <v>2397</v>
      </c>
      <c r="AT282" s="42"/>
      <c r="AU282" s="42"/>
      <c r="AV282" s="42"/>
      <c r="AW282" s="44"/>
      <c r="AX282" s="44"/>
      <c r="AY282" s="44"/>
      <c r="AZ282" s="44"/>
      <c r="BA282" s="44"/>
      <c r="BB282" s="44"/>
      <c r="BC282" s="44"/>
      <c r="BD282" s="44"/>
      <c r="BE282" s="44">
        <v>20001.0</v>
      </c>
      <c r="BF282" s="44" t="s">
        <v>93</v>
      </c>
      <c r="BG282" s="44" t="s">
        <v>2398</v>
      </c>
      <c r="BH282" s="44"/>
      <c r="BI282" s="44"/>
      <c r="BJ282" s="44"/>
      <c r="BK282" s="44"/>
      <c r="BL282" s="49">
        <v>5.0</v>
      </c>
      <c r="BM282" s="44" t="s">
        <v>90</v>
      </c>
      <c r="BN282" s="42" t="s">
        <v>94</v>
      </c>
      <c r="BO282" s="44"/>
      <c r="BP282" s="44"/>
      <c r="BQ282" s="44" t="s">
        <v>223</v>
      </c>
      <c r="BR282" s="42" t="s">
        <v>130</v>
      </c>
      <c r="BS282" s="42" t="s">
        <v>110</v>
      </c>
      <c r="BT282" s="50" t="s">
        <v>112</v>
      </c>
      <c r="BU282" s="50" t="s">
        <v>112</v>
      </c>
      <c r="BV282" s="50" t="s">
        <v>112</v>
      </c>
      <c r="BW282" s="50" t="s">
        <v>112</v>
      </c>
      <c r="BX282" s="50" t="s">
        <v>111</v>
      </c>
      <c r="BY282" s="42" t="str">
        <f t="shared" si="14"/>
        <v/>
      </c>
      <c r="BZ282" s="51" t="s">
        <v>112</v>
      </c>
      <c r="CA282" s="44" t="s">
        <v>112</v>
      </c>
      <c r="CB282" s="44" t="str">
        <f t="shared" si="6"/>
        <v>維持LC</v>
      </c>
      <c r="CC282" s="53"/>
      <c r="CD282" s="52" t="s">
        <v>2399</v>
      </c>
      <c r="CE282" s="52" t="s">
        <v>133</v>
      </c>
      <c r="CF282" s="52" t="s">
        <v>225</v>
      </c>
      <c r="CG282" s="52" t="s">
        <v>1553</v>
      </c>
      <c r="CH282" s="52" t="s">
        <v>118</v>
      </c>
      <c r="CK282" s="53"/>
      <c r="CL282" s="53"/>
    </row>
    <row r="283">
      <c r="A283" s="42" t="s">
        <v>2400</v>
      </c>
      <c r="B283" s="43" t="s">
        <v>2401</v>
      </c>
      <c r="C283" s="44" t="s">
        <v>90</v>
      </c>
      <c r="D283" s="45"/>
      <c r="E283" s="44" t="s">
        <v>91</v>
      </c>
      <c r="F283" s="48">
        <v>3.8</v>
      </c>
      <c r="G283" s="42" t="s">
        <v>100</v>
      </c>
      <c r="H283" s="44"/>
      <c r="I283" s="47" t="s">
        <v>122</v>
      </c>
      <c r="J283" s="42">
        <v>11.0</v>
      </c>
      <c r="K283" s="44" t="s">
        <v>100</v>
      </c>
      <c r="L283" s="42" t="s">
        <v>91</v>
      </c>
      <c r="M283" s="42" t="s">
        <v>91</v>
      </c>
      <c r="N283" s="44"/>
      <c r="O283" s="44" t="s">
        <v>91</v>
      </c>
      <c r="P283" s="44"/>
      <c r="Q283" s="44" t="s">
        <v>91</v>
      </c>
      <c r="R283" s="42" t="s">
        <v>2402</v>
      </c>
      <c r="S283" s="48">
        <v>778.0</v>
      </c>
      <c r="T283" s="46">
        <v>8949.0</v>
      </c>
      <c r="U283" s="44">
        <v>7770.99999999969</v>
      </c>
      <c r="V283" s="42" t="s">
        <v>125</v>
      </c>
      <c r="W283" s="44"/>
      <c r="X283" s="44"/>
      <c r="Y283" s="44">
        <v>331.0</v>
      </c>
      <c r="Z283" s="44">
        <v>6910.0</v>
      </c>
      <c r="AA283" s="44"/>
      <c r="AB283" s="42" t="s">
        <v>104</v>
      </c>
      <c r="AC283" s="44"/>
      <c r="AD283" s="44"/>
      <c r="AE283" s="44"/>
      <c r="AF283" s="44"/>
      <c r="AG283" s="44"/>
      <c r="AH283" s="42"/>
      <c r="AI283" s="44"/>
      <c r="AJ283" s="44"/>
      <c r="AK283" s="44"/>
      <c r="AL283" s="44"/>
      <c r="AM283" s="42"/>
      <c r="AN283" s="44"/>
      <c r="AO283" s="44"/>
      <c r="AP283" s="44"/>
      <c r="AQ283" s="42" t="s">
        <v>91</v>
      </c>
      <c r="AR283" s="44"/>
      <c r="AS283" s="42" t="s">
        <v>2403</v>
      </c>
      <c r="AT283" s="42"/>
      <c r="AU283" s="42"/>
      <c r="AV283" s="42"/>
      <c r="AW283" s="44"/>
      <c r="AX283" s="44"/>
      <c r="AY283" s="44"/>
      <c r="AZ283" s="44"/>
      <c r="BA283" s="44"/>
      <c r="BB283" s="44"/>
      <c r="BC283" s="44"/>
      <c r="BD283" s="44"/>
      <c r="BE283" s="48">
        <v>10001.0</v>
      </c>
      <c r="BF283" s="44" t="s">
        <v>93</v>
      </c>
      <c r="BG283" s="42" t="s">
        <v>2404</v>
      </c>
      <c r="BH283" s="44"/>
      <c r="BI283" s="44"/>
      <c r="BJ283" s="44"/>
      <c r="BK283" s="44"/>
      <c r="BL283" s="49">
        <v>5.0</v>
      </c>
      <c r="BM283" s="44" t="s">
        <v>90</v>
      </c>
      <c r="BN283" s="44" t="s">
        <v>94</v>
      </c>
      <c r="BO283" s="44"/>
      <c r="BP283" s="44"/>
      <c r="BQ283" s="44" t="s">
        <v>223</v>
      </c>
      <c r="BR283" s="42" t="s">
        <v>130</v>
      </c>
      <c r="BS283" s="42" t="s">
        <v>110</v>
      </c>
      <c r="BT283" s="50" t="s">
        <v>112</v>
      </c>
      <c r="BU283" s="50" t="s">
        <v>111</v>
      </c>
      <c r="BV283" s="50" t="s">
        <v>112</v>
      </c>
      <c r="BW283" s="50" t="s">
        <v>112</v>
      </c>
      <c r="BX283" s="50" t="s">
        <v>111</v>
      </c>
      <c r="BY283" s="42" t="str">
        <f t="shared" si="14"/>
        <v/>
      </c>
      <c r="BZ283" s="51" t="s">
        <v>112</v>
      </c>
      <c r="CA283" s="44" t="s">
        <v>112</v>
      </c>
      <c r="CB283" s="44" t="str">
        <f t="shared" si="6"/>
        <v>維持LC</v>
      </c>
      <c r="CC283" s="53"/>
      <c r="CD283" s="52" t="s">
        <v>2405</v>
      </c>
      <c r="CE283" s="52" t="s">
        <v>133</v>
      </c>
      <c r="CF283" s="52" t="s">
        <v>387</v>
      </c>
      <c r="CG283" s="52" t="s">
        <v>225</v>
      </c>
      <c r="CH283" s="52" t="s">
        <v>1553</v>
      </c>
      <c r="CI283" s="52" t="s">
        <v>227</v>
      </c>
      <c r="CJ283" s="53"/>
      <c r="CK283" s="53"/>
      <c r="CL283" s="53"/>
    </row>
    <row r="284">
      <c r="A284" s="42" t="s">
        <v>2406</v>
      </c>
      <c r="B284" s="43" t="s">
        <v>2407</v>
      </c>
      <c r="C284" s="44" t="s">
        <v>90</v>
      </c>
      <c r="D284" s="45"/>
      <c r="E284" s="44" t="s">
        <v>121</v>
      </c>
      <c r="F284" s="48">
        <v>3.9</v>
      </c>
      <c r="G284" s="42" t="s">
        <v>100</v>
      </c>
      <c r="H284" s="44"/>
      <c r="I284" s="61"/>
      <c r="J284" s="44"/>
      <c r="K284" s="44"/>
      <c r="L284" s="44"/>
      <c r="M284" s="44"/>
      <c r="N284" s="44"/>
      <c r="O284" s="44"/>
      <c r="P284" s="44"/>
      <c r="Q284" s="44"/>
      <c r="R284" s="42" t="s">
        <v>1137</v>
      </c>
      <c r="S284" s="48">
        <v>156.0</v>
      </c>
      <c r="T284" s="46">
        <v>19144.0</v>
      </c>
      <c r="U284" s="46"/>
      <c r="V284" s="42" t="s">
        <v>199</v>
      </c>
      <c r="W284" s="44"/>
      <c r="X284" s="44"/>
      <c r="Y284" s="44">
        <v>89.0</v>
      </c>
      <c r="Z284" s="44">
        <v>12746.0</v>
      </c>
      <c r="AA284" s="44"/>
      <c r="AB284" s="42" t="s">
        <v>104</v>
      </c>
      <c r="AC284" s="44"/>
      <c r="AD284" s="44"/>
      <c r="AE284" s="44"/>
      <c r="AF284" s="44"/>
      <c r="AG284" s="44"/>
      <c r="AH284" s="42"/>
      <c r="AI284" s="42"/>
      <c r="AJ284" s="42"/>
      <c r="AK284" s="44"/>
      <c r="AL284" s="44"/>
      <c r="AM284" s="42"/>
      <c r="AN284" s="44"/>
      <c r="AO284" s="44"/>
      <c r="AP284" s="44"/>
      <c r="AQ284" s="44" t="s">
        <v>91</v>
      </c>
      <c r="AR284" s="44"/>
      <c r="AS284" s="42" t="s">
        <v>1678</v>
      </c>
      <c r="AT284" s="42"/>
      <c r="AU284" s="42"/>
      <c r="AV284" s="42"/>
      <c r="AW284" s="44"/>
      <c r="AX284" s="44"/>
      <c r="AY284" s="44"/>
      <c r="AZ284" s="44"/>
      <c r="BA284" s="44"/>
      <c r="BB284" s="44"/>
      <c r="BC284" s="44"/>
      <c r="BD284" s="44"/>
      <c r="BE284" s="48">
        <v>2501.0</v>
      </c>
      <c r="BF284" s="44" t="s">
        <v>93</v>
      </c>
      <c r="BG284" s="42" t="s">
        <v>2408</v>
      </c>
      <c r="BH284" s="44"/>
      <c r="BI284" s="44"/>
      <c r="BJ284" s="44"/>
      <c r="BK284" s="44"/>
      <c r="BL284" s="49">
        <v>5.0</v>
      </c>
      <c r="BM284" s="44" t="s">
        <v>92</v>
      </c>
      <c r="BN284" s="44" t="s">
        <v>91</v>
      </c>
      <c r="BO284" s="44"/>
      <c r="BP284" s="44">
        <v>1.0</v>
      </c>
      <c r="BQ284" s="44" t="s">
        <v>2409</v>
      </c>
      <c r="BR284" s="42" t="s">
        <v>130</v>
      </c>
      <c r="BS284" s="42" t="s">
        <v>110</v>
      </c>
      <c r="BT284" s="50" t="s">
        <v>111</v>
      </c>
      <c r="BU284" s="50" t="s">
        <v>111</v>
      </c>
      <c r="BV284" s="50" t="s">
        <v>112</v>
      </c>
      <c r="BW284" s="50" t="s">
        <v>112</v>
      </c>
      <c r="BX284" s="50" t="s">
        <v>111</v>
      </c>
      <c r="BY284" s="42">
        <f t="shared" si="14"/>
        <v>1</v>
      </c>
      <c r="BZ284" s="51" t="s">
        <v>112</v>
      </c>
      <c r="CA284" s="44" t="s">
        <v>112</v>
      </c>
      <c r="CB284" s="44" t="str">
        <f t="shared" si="6"/>
        <v>維持LC</v>
      </c>
      <c r="CC284" s="53"/>
      <c r="CD284" s="52" t="s">
        <v>2410</v>
      </c>
      <c r="CE284" s="52" t="s">
        <v>387</v>
      </c>
      <c r="CF284" s="53"/>
      <c r="CG284" s="53"/>
      <c r="CH284" s="53"/>
      <c r="CI284" s="53"/>
      <c r="CJ284" s="53"/>
      <c r="CK284" s="53"/>
      <c r="CL284" s="53"/>
    </row>
    <row r="285">
      <c r="A285" s="42" t="s">
        <v>2411</v>
      </c>
      <c r="B285" s="43" t="s">
        <v>2412</v>
      </c>
      <c r="C285" s="44" t="s">
        <v>90</v>
      </c>
      <c r="D285" s="45"/>
      <c r="E285" s="44" t="s">
        <v>121</v>
      </c>
      <c r="F285" s="48">
        <v>3.9</v>
      </c>
      <c r="G285" s="42" t="s">
        <v>100</v>
      </c>
      <c r="H285" s="44"/>
      <c r="I285" s="61"/>
      <c r="J285" s="44"/>
      <c r="K285" s="44"/>
      <c r="L285" s="44"/>
      <c r="M285" s="44"/>
      <c r="N285" s="44"/>
      <c r="O285" s="44"/>
      <c r="P285" s="44"/>
      <c r="Q285" s="44"/>
      <c r="R285" s="42" t="s">
        <v>1137</v>
      </c>
      <c r="S285" s="48">
        <v>154.0</v>
      </c>
      <c r="T285" s="46">
        <v>17099.0</v>
      </c>
      <c r="U285" s="46"/>
      <c r="V285" s="42" t="s">
        <v>199</v>
      </c>
      <c r="W285" s="44"/>
      <c r="X285" s="44"/>
      <c r="Y285" s="44">
        <v>47.0</v>
      </c>
      <c r="Z285" s="44">
        <v>14317.0</v>
      </c>
      <c r="AA285" s="44"/>
      <c r="AB285" s="42" t="s">
        <v>104</v>
      </c>
      <c r="AC285" s="44"/>
      <c r="AD285" s="44"/>
      <c r="AE285" s="44"/>
      <c r="AF285" s="44"/>
      <c r="AG285" s="44"/>
      <c r="AH285" s="42"/>
      <c r="AI285" s="42"/>
      <c r="AJ285" s="42"/>
      <c r="AK285" s="44"/>
      <c r="AL285" s="44"/>
      <c r="AM285" s="42"/>
      <c r="AN285" s="44"/>
      <c r="AO285" s="44"/>
      <c r="AP285" s="44"/>
      <c r="AQ285" s="44" t="s">
        <v>91</v>
      </c>
      <c r="AR285" s="44"/>
      <c r="AS285" s="42" t="s">
        <v>1678</v>
      </c>
      <c r="AT285" s="42"/>
      <c r="AU285" s="42"/>
      <c r="AV285" s="42"/>
      <c r="AW285" s="44"/>
      <c r="AX285" s="44"/>
      <c r="AY285" s="44"/>
      <c r="AZ285" s="44"/>
      <c r="BA285" s="44"/>
      <c r="BB285" s="44"/>
      <c r="BC285" s="44"/>
      <c r="BD285" s="44"/>
      <c r="BE285" s="46">
        <v>1001.0</v>
      </c>
      <c r="BF285" s="44" t="s">
        <v>93</v>
      </c>
      <c r="BG285" s="42" t="s">
        <v>2413</v>
      </c>
      <c r="BH285" s="44"/>
      <c r="BI285" s="44"/>
      <c r="BJ285" s="44"/>
      <c r="BK285" s="44"/>
      <c r="BL285" s="49">
        <v>5.0</v>
      </c>
      <c r="BM285" s="44" t="s">
        <v>92</v>
      </c>
      <c r="BN285" s="44" t="s">
        <v>91</v>
      </c>
      <c r="BO285" s="44"/>
      <c r="BP285" s="44">
        <v>1.0</v>
      </c>
      <c r="BQ285" s="44" t="s">
        <v>2323</v>
      </c>
      <c r="BR285" s="42" t="s">
        <v>130</v>
      </c>
      <c r="BS285" s="42" t="s">
        <v>110</v>
      </c>
      <c r="BT285" s="50" t="s">
        <v>111</v>
      </c>
      <c r="BU285" s="50" t="s">
        <v>111</v>
      </c>
      <c r="BV285" s="50" t="s">
        <v>112</v>
      </c>
      <c r="BW285" s="50" t="s">
        <v>385</v>
      </c>
      <c r="BX285" s="50" t="s">
        <v>111</v>
      </c>
      <c r="BY285" s="42">
        <f t="shared" si="14"/>
        <v>1</v>
      </c>
      <c r="BZ285" s="51" t="s">
        <v>112</v>
      </c>
      <c r="CA285" s="44" t="s">
        <v>112</v>
      </c>
      <c r="CB285" s="44" t="str">
        <f t="shared" si="6"/>
        <v>維持LC</v>
      </c>
      <c r="CC285" s="53"/>
      <c r="CD285" s="52" t="s">
        <v>2414</v>
      </c>
      <c r="CE285" s="52" t="s">
        <v>387</v>
      </c>
      <c r="CF285" s="53"/>
      <c r="CG285" s="53"/>
      <c r="CH285" s="53"/>
      <c r="CI285" s="53"/>
      <c r="CJ285" s="53"/>
      <c r="CK285" s="53"/>
      <c r="CL285" s="53"/>
    </row>
    <row r="286">
      <c r="A286" s="42" t="s">
        <v>2415</v>
      </c>
      <c r="B286" s="43" t="s">
        <v>2416</v>
      </c>
      <c r="C286" s="44" t="s">
        <v>91</v>
      </c>
      <c r="D286" s="45"/>
      <c r="E286" s="44" t="s">
        <v>91</v>
      </c>
      <c r="F286" s="48">
        <v>3.9</v>
      </c>
      <c r="G286" s="42" t="s">
        <v>100</v>
      </c>
      <c r="H286" s="44"/>
      <c r="I286" s="54" t="s">
        <v>2417</v>
      </c>
      <c r="J286" s="42">
        <v>11.0</v>
      </c>
      <c r="K286" s="42" t="s">
        <v>91</v>
      </c>
      <c r="L286" s="42" t="s">
        <v>91</v>
      </c>
      <c r="M286" s="44"/>
      <c r="N286" s="44"/>
      <c r="O286" s="44" t="s">
        <v>91</v>
      </c>
      <c r="P286" s="44"/>
      <c r="Q286" s="44" t="s">
        <v>91</v>
      </c>
      <c r="R286" s="42" t="s">
        <v>2418</v>
      </c>
      <c r="S286" s="48">
        <v>920.0</v>
      </c>
      <c r="T286" s="46">
        <v>16231.0</v>
      </c>
      <c r="U286" s="44">
        <v>15274.9999999971</v>
      </c>
      <c r="V286" s="42" t="s">
        <v>2227</v>
      </c>
      <c r="W286" s="44"/>
      <c r="X286" s="44"/>
      <c r="Y286" s="44">
        <v>297.0</v>
      </c>
      <c r="Z286" s="44">
        <v>10795.0</v>
      </c>
      <c r="AA286" s="44"/>
      <c r="AB286" s="42" t="s">
        <v>104</v>
      </c>
      <c r="AC286" s="44"/>
      <c r="AD286" s="44"/>
      <c r="AE286" s="44"/>
      <c r="AF286" s="44"/>
      <c r="AG286" s="44"/>
      <c r="AH286" s="42"/>
      <c r="AI286" s="42"/>
      <c r="AJ286" s="42"/>
      <c r="AK286" s="44"/>
      <c r="AL286" s="44"/>
      <c r="AM286" s="42"/>
      <c r="AN286" s="44"/>
      <c r="AO286" s="44"/>
      <c r="AP286" s="44"/>
      <c r="AQ286" s="42" t="s">
        <v>92</v>
      </c>
      <c r="AR286" s="44"/>
      <c r="AS286" s="42" t="s">
        <v>2419</v>
      </c>
      <c r="AT286" s="42"/>
      <c r="AU286" s="42"/>
      <c r="AV286" s="42"/>
      <c r="AW286" s="44"/>
      <c r="AX286" s="44"/>
      <c r="AY286" s="44"/>
      <c r="AZ286" s="44"/>
      <c r="BA286" s="44"/>
      <c r="BB286" s="44"/>
      <c r="BC286" s="44"/>
      <c r="BD286" s="44"/>
      <c r="BE286" s="48">
        <v>5000.0</v>
      </c>
      <c r="BF286" s="44" t="s">
        <v>93</v>
      </c>
      <c r="BG286" s="42" t="s">
        <v>2420</v>
      </c>
      <c r="BH286" s="44"/>
      <c r="BI286" s="44"/>
      <c r="BJ286" s="44"/>
      <c r="BK286" s="44"/>
      <c r="BL286" s="49">
        <v>5.0</v>
      </c>
      <c r="BM286" s="44" t="s">
        <v>90</v>
      </c>
      <c r="BN286" s="44" t="s">
        <v>91</v>
      </c>
      <c r="BO286" s="44" t="s">
        <v>94</v>
      </c>
      <c r="BP286" s="44"/>
      <c r="BQ286" s="42" t="s">
        <v>1815</v>
      </c>
      <c r="BR286" s="42" t="s">
        <v>130</v>
      </c>
      <c r="BS286" s="42" t="s">
        <v>110</v>
      </c>
      <c r="BT286" s="50" t="s">
        <v>112</v>
      </c>
      <c r="BU286" s="50" t="s">
        <v>112</v>
      </c>
      <c r="BV286" s="50" t="s">
        <v>112</v>
      </c>
      <c r="BW286" s="50" t="s">
        <v>112</v>
      </c>
      <c r="BX286" s="50" t="s">
        <v>111</v>
      </c>
      <c r="BY286" s="42" t="str">
        <f t="shared" si="14"/>
        <v/>
      </c>
      <c r="BZ286" s="51" t="s">
        <v>112</v>
      </c>
      <c r="CA286" s="44" t="s">
        <v>112</v>
      </c>
      <c r="CB286" s="44" t="str">
        <f t="shared" si="6"/>
        <v>維持LC</v>
      </c>
      <c r="CC286" s="53"/>
      <c r="CD286" s="52" t="s">
        <v>2421</v>
      </c>
      <c r="CE286" s="52" t="s">
        <v>133</v>
      </c>
      <c r="CF286" s="52" t="s">
        <v>387</v>
      </c>
      <c r="CG286" s="52" t="s">
        <v>225</v>
      </c>
      <c r="CH286" s="52" t="s">
        <v>227</v>
      </c>
      <c r="CI286" s="53"/>
      <c r="CJ286" s="53"/>
      <c r="CK286" s="53"/>
      <c r="CL286" s="53"/>
    </row>
    <row r="287">
      <c r="A287" s="42" t="s">
        <v>2422</v>
      </c>
      <c r="B287" s="43" t="s">
        <v>2423</v>
      </c>
      <c r="C287" s="44" t="s">
        <v>91</v>
      </c>
      <c r="D287" s="45"/>
      <c r="E287" s="44" t="s">
        <v>91</v>
      </c>
      <c r="F287" s="48">
        <v>3.8</v>
      </c>
      <c r="G287" s="42" t="s">
        <v>100</v>
      </c>
      <c r="H287" s="44"/>
      <c r="I287" s="47" t="s">
        <v>187</v>
      </c>
      <c r="J287" s="42">
        <v>10.0</v>
      </c>
      <c r="K287" s="44" t="s">
        <v>100</v>
      </c>
      <c r="L287" s="44" t="s">
        <v>91</v>
      </c>
      <c r="M287" s="42" t="s">
        <v>93</v>
      </c>
      <c r="N287" s="44"/>
      <c r="O287" s="42" t="s">
        <v>101</v>
      </c>
      <c r="P287" s="44"/>
      <c r="Q287" s="44" t="s">
        <v>91</v>
      </c>
      <c r="R287" s="42" t="s">
        <v>2424</v>
      </c>
      <c r="S287" s="48">
        <v>2337.0</v>
      </c>
      <c r="T287" s="46">
        <v>19020.0</v>
      </c>
      <c r="U287" s="44">
        <v>21234.9999999966</v>
      </c>
      <c r="V287" s="42" t="s">
        <v>2227</v>
      </c>
      <c r="W287" s="44"/>
      <c r="X287" s="44"/>
      <c r="Y287" s="44">
        <v>994.0</v>
      </c>
      <c r="Z287" s="44">
        <v>15971.0</v>
      </c>
      <c r="AA287" s="44"/>
      <c r="AB287" s="42" t="s">
        <v>104</v>
      </c>
      <c r="AC287" s="44"/>
      <c r="AD287" s="44"/>
      <c r="AE287" s="44"/>
      <c r="AF287" s="44"/>
      <c r="AG287" s="44"/>
      <c r="AH287" s="42"/>
      <c r="AI287" s="42"/>
      <c r="AJ287" s="42"/>
      <c r="AK287" s="44"/>
      <c r="AL287" s="44"/>
      <c r="AM287" s="42"/>
      <c r="AN287" s="44"/>
      <c r="AO287" s="44"/>
      <c r="AP287" s="44"/>
      <c r="AQ287" s="42" t="s">
        <v>90</v>
      </c>
      <c r="AR287" s="44"/>
      <c r="AS287" s="42" t="s">
        <v>2425</v>
      </c>
      <c r="AT287" s="42"/>
      <c r="AU287" s="42"/>
      <c r="AV287" s="42"/>
      <c r="AW287" s="44"/>
      <c r="AX287" s="44"/>
      <c r="AY287" s="44"/>
      <c r="AZ287" s="44"/>
      <c r="BA287" s="44"/>
      <c r="BB287" s="44"/>
      <c r="BC287" s="44"/>
      <c r="BD287" s="44"/>
      <c r="BE287" s="46">
        <v>10000.0</v>
      </c>
      <c r="BF287" s="44" t="s">
        <v>93</v>
      </c>
      <c r="BG287" s="42" t="s">
        <v>2426</v>
      </c>
      <c r="BH287" s="44"/>
      <c r="BI287" s="44"/>
      <c r="BJ287" s="44"/>
      <c r="BK287" s="44"/>
      <c r="BL287" s="49">
        <v>5.0</v>
      </c>
      <c r="BM287" s="44" t="s">
        <v>90</v>
      </c>
      <c r="BN287" s="44" t="s">
        <v>92</v>
      </c>
      <c r="BO287" s="44" t="s">
        <v>94</v>
      </c>
      <c r="BP287" s="44"/>
      <c r="BQ287" s="42" t="s">
        <v>2386</v>
      </c>
      <c r="BR287" s="42" t="s">
        <v>130</v>
      </c>
      <c r="BS287" s="42" t="s">
        <v>110</v>
      </c>
      <c r="BT287" s="50" t="s">
        <v>732</v>
      </c>
      <c r="BU287" s="50" t="s">
        <v>112</v>
      </c>
      <c r="BV287" s="50" t="s">
        <v>112</v>
      </c>
      <c r="BW287" s="50" t="s">
        <v>112</v>
      </c>
      <c r="BX287" s="50" t="s">
        <v>111</v>
      </c>
      <c r="BY287" s="42" t="str">
        <f t="shared" si="14"/>
        <v/>
      </c>
      <c r="BZ287" s="51" t="s">
        <v>114</v>
      </c>
      <c r="CA287" s="44" t="s">
        <v>112</v>
      </c>
      <c r="CB287" s="44" t="str">
        <f t="shared" si="6"/>
        <v>LC-&gt;VU</v>
      </c>
      <c r="CC287" s="52" t="s">
        <v>2009</v>
      </c>
      <c r="CD287" s="52" t="s">
        <v>2427</v>
      </c>
      <c r="CE287" s="52" t="s">
        <v>133</v>
      </c>
      <c r="CF287" s="52" t="s">
        <v>225</v>
      </c>
      <c r="CG287" s="52" t="s">
        <v>227</v>
      </c>
      <c r="CH287" s="52" t="s">
        <v>118</v>
      </c>
      <c r="CI287" s="53"/>
      <c r="CJ287" s="53"/>
      <c r="CK287" s="53"/>
      <c r="CL287" s="53"/>
    </row>
    <row r="288">
      <c r="A288" s="42" t="s">
        <v>2428</v>
      </c>
      <c r="B288" s="43" t="s">
        <v>2429</v>
      </c>
      <c r="C288" s="44" t="s">
        <v>90</v>
      </c>
      <c r="D288" s="45"/>
      <c r="E288" s="44" t="s">
        <v>121</v>
      </c>
      <c r="F288" s="48">
        <v>4.1</v>
      </c>
      <c r="G288" s="42" t="s">
        <v>100</v>
      </c>
      <c r="H288" s="44"/>
      <c r="I288" s="54" t="s">
        <v>2430</v>
      </c>
      <c r="J288" s="42">
        <v>9.0</v>
      </c>
      <c r="K288" s="42" t="s">
        <v>100</v>
      </c>
      <c r="L288" s="42" t="s">
        <v>91</v>
      </c>
      <c r="M288" s="42" t="s">
        <v>91</v>
      </c>
      <c r="N288" s="44"/>
      <c r="O288" s="44" t="s">
        <v>91</v>
      </c>
      <c r="P288" s="44"/>
      <c r="Q288" s="44"/>
      <c r="R288" s="42" t="s">
        <v>2431</v>
      </c>
      <c r="S288" s="46">
        <v>5075.0</v>
      </c>
      <c r="T288" s="46">
        <v>21558.0</v>
      </c>
      <c r="U288" s="44">
        <v>32488.9999999965</v>
      </c>
      <c r="V288" s="42" t="s">
        <v>125</v>
      </c>
      <c r="W288" s="44"/>
      <c r="X288" s="44"/>
      <c r="Y288" s="44">
        <v>2907.0</v>
      </c>
      <c r="Z288" s="44">
        <v>21423.0</v>
      </c>
      <c r="AA288" s="44"/>
      <c r="AB288" s="42" t="s">
        <v>104</v>
      </c>
      <c r="AC288" s="44"/>
      <c r="AD288" s="44"/>
      <c r="AE288" s="44"/>
      <c r="AF288" s="44"/>
      <c r="AG288" s="44"/>
      <c r="AH288" s="42"/>
      <c r="AI288" s="42"/>
      <c r="AJ288" s="42"/>
      <c r="AK288" s="44"/>
      <c r="AL288" s="44"/>
      <c r="AM288" s="42"/>
      <c r="AN288" s="44"/>
      <c r="AO288" s="44"/>
      <c r="AP288" s="44"/>
      <c r="AQ288" s="42" t="s">
        <v>92</v>
      </c>
      <c r="AR288" s="44"/>
      <c r="AS288" s="42" t="s">
        <v>2432</v>
      </c>
      <c r="AT288" s="42"/>
      <c r="AU288" s="42"/>
      <c r="AV288" s="42"/>
      <c r="AW288" s="44"/>
      <c r="AX288" s="44"/>
      <c r="AY288" s="44"/>
      <c r="AZ288" s="44"/>
      <c r="BA288" s="44"/>
      <c r="BB288" s="44"/>
      <c r="BC288" s="44"/>
      <c r="BD288" s="44"/>
      <c r="BE288" s="46">
        <v>10001.0</v>
      </c>
      <c r="BF288" s="44" t="s">
        <v>93</v>
      </c>
      <c r="BG288" s="44" t="s">
        <v>2433</v>
      </c>
      <c r="BH288" s="44"/>
      <c r="BI288" s="44"/>
      <c r="BJ288" s="44"/>
      <c r="BK288" s="44"/>
      <c r="BL288" s="49">
        <v>5.0</v>
      </c>
      <c r="BM288" s="44" t="s">
        <v>91</v>
      </c>
      <c r="BN288" s="44" t="s">
        <v>91</v>
      </c>
      <c r="BO288" s="44"/>
      <c r="BP288" s="44">
        <v>1.0</v>
      </c>
      <c r="BQ288" s="42" t="s">
        <v>2245</v>
      </c>
      <c r="BR288" s="42" t="s">
        <v>130</v>
      </c>
      <c r="BS288" s="42" t="s">
        <v>110</v>
      </c>
      <c r="BT288" s="50" t="s">
        <v>112</v>
      </c>
      <c r="BU288" s="50" t="s">
        <v>111</v>
      </c>
      <c r="BV288" s="50" t="s">
        <v>112</v>
      </c>
      <c r="BW288" s="50" t="s">
        <v>112</v>
      </c>
      <c r="BX288" s="50" t="s">
        <v>111</v>
      </c>
      <c r="BY288" s="42">
        <f t="shared" si="14"/>
        <v>1</v>
      </c>
      <c r="BZ288" s="51" t="s">
        <v>112</v>
      </c>
      <c r="CA288" s="44" t="s">
        <v>112</v>
      </c>
      <c r="CB288" s="44" t="str">
        <f t="shared" si="6"/>
        <v>維持LC</v>
      </c>
      <c r="CC288" s="53"/>
      <c r="CD288" s="52" t="s">
        <v>2434</v>
      </c>
      <c r="CE288" s="52" t="s">
        <v>133</v>
      </c>
      <c r="CF288" s="52" t="s">
        <v>387</v>
      </c>
      <c r="CG288" s="52" t="s">
        <v>143</v>
      </c>
      <c r="CH288" s="52" t="s">
        <v>325</v>
      </c>
      <c r="CI288" s="52" t="s">
        <v>134</v>
      </c>
      <c r="CL288" s="53"/>
    </row>
    <row r="289">
      <c r="A289" s="42" t="s">
        <v>2435</v>
      </c>
      <c r="B289" s="43" t="s">
        <v>2436</v>
      </c>
      <c r="C289" s="44" t="s">
        <v>90</v>
      </c>
      <c r="D289" s="45"/>
      <c r="E289" s="44" t="s">
        <v>91</v>
      </c>
      <c r="F289" s="48">
        <v>3.8</v>
      </c>
      <c r="G289" s="42" t="s">
        <v>100</v>
      </c>
      <c r="H289" s="44"/>
      <c r="I289" s="47" t="s">
        <v>146</v>
      </c>
      <c r="J289" s="42">
        <v>3.0</v>
      </c>
      <c r="K289" s="42" t="s">
        <v>147</v>
      </c>
      <c r="L289" s="42" t="s">
        <v>91</v>
      </c>
      <c r="M289" s="42" t="s">
        <v>91</v>
      </c>
      <c r="N289" s="44"/>
      <c r="O289" s="44" t="s">
        <v>259</v>
      </c>
      <c r="P289" s="44"/>
      <c r="Q289" s="44" t="s">
        <v>91</v>
      </c>
      <c r="R289" s="42" t="s">
        <v>2437</v>
      </c>
      <c r="S289" s="48">
        <v>3185.0</v>
      </c>
      <c r="T289" s="46">
        <v>21645.0</v>
      </c>
      <c r="U289" s="44">
        <v>24102.9999999929</v>
      </c>
      <c r="V289" s="42" t="s">
        <v>125</v>
      </c>
      <c r="W289" s="44"/>
      <c r="X289" s="44"/>
      <c r="Y289" s="44">
        <v>1368.0</v>
      </c>
      <c r="Z289" s="44">
        <v>21538.0</v>
      </c>
      <c r="AA289" s="44"/>
      <c r="AB289" s="42" t="s">
        <v>104</v>
      </c>
      <c r="AC289" s="44"/>
      <c r="AD289" s="44"/>
      <c r="AE289" s="44"/>
      <c r="AF289" s="44"/>
      <c r="AG289" s="44"/>
      <c r="AH289" s="42"/>
      <c r="AI289" s="42"/>
      <c r="AJ289" s="42"/>
      <c r="AK289" s="44"/>
      <c r="AL289" s="44"/>
      <c r="AM289" s="126"/>
      <c r="AN289" s="44"/>
      <c r="AO289" s="44"/>
      <c r="AP289" s="44"/>
      <c r="AQ289" s="42" t="s">
        <v>90</v>
      </c>
      <c r="AR289" s="44"/>
      <c r="AS289" s="127" t="s">
        <v>2438</v>
      </c>
      <c r="AT289" s="42"/>
      <c r="AU289" s="42"/>
      <c r="AV289" s="42"/>
      <c r="AW289" s="44"/>
      <c r="AX289" s="44"/>
      <c r="AY289" s="44"/>
      <c r="AZ289" s="44"/>
      <c r="BA289" s="44"/>
      <c r="BB289" s="44"/>
      <c r="BC289" s="44"/>
      <c r="BD289" s="44"/>
      <c r="BE289" s="48">
        <v>2501.0</v>
      </c>
      <c r="BF289" s="44" t="s">
        <v>93</v>
      </c>
      <c r="BG289" s="42" t="s">
        <v>2439</v>
      </c>
      <c r="BH289" s="44"/>
      <c r="BI289" s="44"/>
      <c r="BJ289" s="44"/>
      <c r="BK289" s="44"/>
      <c r="BL289" s="49">
        <v>5.0</v>
      </c>
      <c r="BM289" s="44" t="s">
        <v>91</v>
      </c>
      <c r="BN289" s="44" t="s">
        <v>90</v>
      </c>
      <c r="BO289" s="44"/>
      <c r="BP289" s="42">
        <v>1.0</v>
      </c>
      <c r="BQ289" s="42" t="s">
        <v>2440</v>
      </c>
      <c r="BR289" s="42" t="s">
        <v>130</v>
      </c>
      <c r="BS289" s="42" t="s">
        <v>110</v>
      </c>
      <c r="BT289" s="50" t="s">
        <v>732</v>
      </c>
      <c r="BU289" s="50" t="s">
        <v>111</v>
      </c>
      <c r="BV289" s="50" t="s">
        <v>153</v>
      </c>
      <c r="BW289" s="50" t="s">
        <v>112</v>
      </c>
      <c r="BX289" s="50" t="s">
        <v>111</v>
      </c>
      <c r="BY289" s="42">
        <f t="shared" si="14"/>
        <v>1</v>
      </c>
      <c r="BZ289" s="51" t="s">
        <v>193</v>
      </c>
      <c r="CA289" s="42" t="s">
        <v>112</v>
      </c>
      <c r="CB289" s="44" t="str">
        <f t="shared" si="6"/>
        <v>LC-&gt;NT</v>
      </c>
      <c r="CC289" s="52" t="s">
        <v>733</v>
      </c>
      <c r="CD289" s="52" t="s">
        <v>2441</v>
      </c>
      <c r="CE289" s="52" t="s">
        <v>133</v>
      </c>
      <c r="CF289" s="52" t="s">
        <v>387</v>
      </c>
      <c r="CG289" s="52" t="s">
        <v>176</v>
      </c>
      <c r="CH289" s="52" t="s">
        <v>177</v>
      </c>
      <c r="CI289" s="52" t="s">
        <v>325</v>
      </c>
      <c r="CJ289" s="52" t="s">
        <v>118</v>
      </c>
      <c r="CK289" s="52" t="s">
        <v>134</v>
      </c>
    </row>
    <row r="290">
      <c r="A290" s="42" t="s">
        <v>2442</v>
      </c>
      <c r="B290" s="43" t="s">
        <v>2443</v>
      </c>
      <c r="C290" s="44" t="s">
        <v>90</v>
      </c>
      <c r="D290" s="43" t="s">
        <v>2444</v>
      </c>
      <c r="E290" s="44" t="s">
        <v>121</v>
      </c>
      <c r="F290" s="48">
        <v>2.0</v>
      </c>
      <c r="G290" s="42" t="s">
        <v>100</v>
      </c>
      <c r="H290" s="44"/>
      <c r="I290" s="47" t="s">
        <v>122</v>
      </c>
      <c r="J290" s="42">
        <v>9.0</v>
      </c>
      <c r="K290" s="42" t="s">
        <v>100</v>
      </c>
      <c r="L290" s="42" t="s">
        <v>91</v>
      </c>
      <c r="M290" s="42" t="s">
        <v>91</v>
      </c>
      <c r="N290" s="44"/>
      <c r="O290" s="44"/>
      <c r="P290" s="44"/>
      <c r="Q290" s="44"/>
      <c r="R290" s="42" t="s">
        <v>2445</v>
      </c>
      <c r="S290" s="48">
        <v>623.0</v>
      </c>
      <c r="T290" s="46">
        <v>20508.0</v>
      </c>
      <c r="U290" s="44">
        <v>22044.9999999976</v>
      </c>
      <c r="V290" s="42" t="s">
        <v>125</v>
      </c>
      <c r="W290" s="44"/>
      <c r="X290" s="44"/>
      <c r="Y290" s="44">
        <v>267.0</v>
      </c>
      <c r="Z290" s="44">
        <v>19772.0</v>
      </c>
      <c r="AA290" s="44"/>
      <c r="AB290" s="42" t="s">
        <v>104</v>
      </c>
      <c r="AC290" s="44"/>
      <c r="AD290" s="44"/>
      <c r="AE290" s="44"/>
      <c r="AF290" s="44"/>
      <c r="AG290" s="44"/>
      <c r="AH290" s="42"/>
      <c r="AI290" s="42"/>
      <c r="AJ290" s="42"/>
      <c r="AK290" s="44"/>
      <c r="AL290" s="44"/>
      <c r="AM290" s="42"/>
      <c r="AN290" s="44"/>
      <c r="AO290" s="44"/>
      <c r="AP290" s="44"/>
      <c r="AQ290" s="44" t="s">
        <v>91</v>
      </c>
      <c r="AR290" s="44"/>
      <c r="AS290" s="42" t="s">
        <v>2446</v>
      </c>
      <c r="AT290" s="42"/>
      <c r="AU290" s="42"/>
      <c r="AV290" s="42"/>
      <c r="AW290" s="44"/>
      <c r="AX290" s="44"/>
      <c r="AY290" s="44"/>
      <c r="AZ290" s="44"/>
      <c r="BA290" s="44"/>
      <c r="BB290" s="44"/>
      <c r="BC290" s="44"/>
      <c r="BD290" s="44"/>
      <c r="BE290" s="48">
        <v>2500.0</v>
      </c>
      <c r="BF290" s="44" t="s">
        <v>93</v>
      </c>
      <c r="BG290" s="42" t="s">
        <v>2447</v>
      </c>
      <c r="BH290" s="44"/>
      <c r="BI290" s="44"/>
      <c r="BJ290" s="44"/>
      <c r="BK290" s="44"/>
      <c r="BL290" s="49">
        <v>5.0</v>
      </c>
      <c r="BM290" s="44" t="s">
        <v>91</v>
      </c>
      <c r="BN290" s="44" t="s">
        <v>90</v>
      </c>
      <c r="BO290" s="44"/>
      <c r="BP290" s="44">
        <v>1.0</v>
      </c>
      <c r="BQ290" s="42" t="s">
        <v>2245</v>
      </c>
      <c r="BR290" s="42" t="s">
        <v>130</v>
      </c>
      <c r="BS290" s="42" t="s">
        <v>110</v>
      </c>
      <c r="BT290" s="50" t="s">
        <v>112</v>
      </c>
      <c r="BU290" s="50" t="s">
        <v>111</v>
      </c>
      <c r="BV290" s="50" t="s">
        <v>112</v>
      </c>
      <c r="BW290" s="50" t="s">
        <v>112</v>
      </c>
      <c r="BX290" s="50" t="s">
        <v>111</v>
      </c>
      <c r="BY290" s="42">
        <f t="shared" si="14"/>
        <v>1</v>
      </c>
      <c r="BZ290" s="51" t="s">
        <v>112</v>
      </c>
      <c r="CA290" s="44" t="s">
        <v>112</v>
      </c>
      <c r="CB290" s="44" t="str">
        <f t="shared" si="6"/>
        <v>維持LC</v>
      </c>
      <c r="CC290" s="53"/>
      <c r="CD290" s="52" t="s">
        <v>2448</v>
      </c>
      <c r="CE290" s="52" t="s">
        <v>133</v>
      </c>
      <c r="CF290" s="52" t="s">
        <v>387</v>
      </c>
      <c r="CG290" s="52" t="s">
        <v>143</v>
      </c>
      <c r="CH290" s="52" t="s">
        <v>134</v>
      </c>
      <c r="CJ290" s="53"/>
      <c r="CK290" s="53"/>
      <c r="CL290" s="53"/>
    </row>
    <row r="291">
      <c r="A291" s="42" t="s">
        <v>2449</v>
      </c>
      <c r="B291" s="43" t="s">
        <v>2450</v>
      </c>
      <c r="C291" s="44" t="s">
        <v>91</v>
      </c>
      <c r="D291" s="45"/>
      <c r="E291" s="44" t="s">
        <v>91</v>
      </c>
      <c r="F291" s="48">
        <v>2.4</v>
      </c>
      <c r="G291" s="42" t="s">
        <v>100</v>
      </c>
      <c r="H291" s="44"/>
      <c r="I291" s="54" t="s">
        <v>625</v>
      </c>
      <c r="J291" s="42">
        <v>11.0</v>
      </c>
      <c r="K291" s="42" t="s">
        <v>100</v>
      </c>
      <c r="L291" s="42" t="s">
        <v>91</v>
      </c>
      <c r="M291" s="42" t="s">
        <v>91</v>
      </c>
      <c r="N291" s="44"/>
      <c r="O291" s="44"/>
      <c r="P291" s="44"/>
      <c r="Q291" s="44"/>
      <c r="R291" s="42" t="s">
        <v>2451</v>
      </c>
      <c r="S291" s="48">
        <v>1166.0</v>
      </c>
      <c r="T291" s="46">
        <v>16376.0</v>
      </c>
      <c r="U291" s="44">
        <v>14944.9999999962</v>
      </c>
      <c r="V291" s="42" t="s">
        <v>125</v>
      </c>
      <c r="W291" s="44"/>
      <c r="X291" s="44"/>
      <c r="Y291" s="44">
        <v>637.0</v>
      </c>
      <c r="Z291" s="44">
        <v>15146.0</v>
      </c>
      <c r="AA291" s="44"/>
      <c r="AB291" s="42" t="s">
        <v>104</v>
      </c>
      <c r="AC291" s="44"/>
      <c r="AD291" s="44"/>
      <c r="AE291" s="44"/>
      <c r="AF291" s="44"/>
      <c r="AG291" s="44"/>
      <c r="AH291" s="42"/>
      <c r="AI291" s="42"/>
      <c r="AJ291" s="42"/>
      <c r="AK291" s="44"/>
      <c r="AL291" s="44"/>
      <c r="AM291" s="42"/>
      <c r="AN291" s="44"/>
      <c r="AO291" s="44"/>
      <c r="AP291" s="44"/>
      <c r="AQ291" s="42" t="s">
        <v>92</v>
      </c>
      <c r="AR291" s="44"/>
      <c r="AS291" s="52" t="s">
        <v>2452</v>
      </c>
      <c r="AT291" s="42"/>
      <c r="AU291" s="42"/>
      <c r="AV291" s="42"/>
      <c r="AW291" s="44"/>
      <c r="AX291" s="44"/>
      <c r="AY291" s="44"/>
      <c r="AZ291" s="44"/>
      <c r="BA291" s="44"/>
      <c r="BB291" s="44"/>
      <c r="BC291" s="44"/>
      <c r="BD291" s="44"/>
      <c r="BE291" s="48">
        <v>10001.0</v>
      </c>
      <c r="BF291" s="44" t="s">
        <v>93</v>
      </c>
      <c r="BG291" s="42" t="s">
        <v>2453</v>
      </c>
      <c r="BH291" s="44"/>
      <c r="BI291" s="44"/>
      <c r="BJ291" s="44"/>
      <c r="BK291" s="44"/>
      <c r="BL291" s="49">
        <v>5.0</v>
      </c>
      <c r="BM291" s="44" t="s">
        <v>90</v>
      </c>
      <c r="BN291" s="44" t="s">
        <v>92</v>
      </c>
      <c r="BO291" s="44" t="s">
        <v>94</v>
      </c>
      <c r="BP291" s="44"/>
      <c r="BQ291" s="42" t="s">
        <v>2454</v>
      </c>
      <c r="BR291" s="42" t="s">
        <v>130</v>
      </c>
      <c r="BS291" s="42" t="s">
        <v>110</v>
      </c>
      <c r="BT291" s="50" t="s">
        <v>112</v>
      </c>
      <c r="BU291" s="50" t="s">
        <v>112</v>
      </c>
      <c r="BV291" s="50" t="s">
        <v>112</v>
      </c>
      <c r="BW291" s="50" t="s">
        <v>112</v>
      </c>
      <c r="BX291" s="50" t="s">
        <v>111</v>
      </c>
      <c r="BY291" s="42" t="str">
        <f t="shared" si="14"/>
        <v/>
      </c>
      <c r="BZ291" s="51" t="s">
        <v>112</v>
      </c>
      <c r="CA291" s="44" t="s">
        <v>112</v>
      </c>
      <c r="CB291" s="44" t="str">
        <f t="shared" si="6"/>
        <v>維持LC</v>
      </c>
      <c r="CC291" s="53"/>
      <c r="CD291" s="52" t="s">
        <v>2455</v>
      </c>
      <c r="CE291" s="52" t="s">
        <v>133</v>
      </c>
      <c r="CF291" s="52" t="s">
        <v>225</v>
      </c>
      <c r="CG291" s="52" t="s">
        <v>227</v>
      </c>
      <c r="CH291" s="53"/>
      <c r="CI291" s="53"/>
      <c r="CJ291" s="53"/>
      <c r="CK291" s="53"/>
      <c r="CL291" s="53"/>
    </row>
    <row r="292">
      <c r="A292" s="42" t="s">
        <v>2456</v>
      </c>
      <c r="B292" s="43" t="s">
        <v>2457</v>
      </c>
      <c r="C292" s="44" t="s">
        <v>91</v>
      </c>
      <c r="D292" s="45"/>
      <c r="E292" s="44" t="s">
        <v>91</v>
      </c>
      <c r="F292" s="48">
        <v>2.4</v>
      </c>
      <c r="G292" s="42" t="s">
        <v>100</v>
      </c>
      <c r="H292" s="44"/>
      <c r="I292" s="54" t="s">
        <v>2458</v>
      </c>
      <c r="J292" s="42">
        <v>11.0</v>
      </c>
      <c r="K292" s="44" t="s">
        <v>100</v>
      </c>
      <c r="L292" s="44" t="s">
        <v>91</v>
      </c>
      <c r="M292" s="44" t="s">
        <v>91</v>
      </c>
      <c r="N292" s="44"/>
      <c r="O292" s="44"/>
      <c r="P292" s="44"/>
      <c r="Q292" s="44"/>
      <c r="R292" s="42" t="s">
        <v>2459</v>
      </c>
      <c r="S292" s="48">
        <v>1211.0</v>
      </c>
      <c r="T292" s="46">
        <v>13513.0</v>
      </c>
      <c r="U292" s="44">
        <v>16070.9999999977</v>
      </c>
      <c r="V292" s="42" t="s">
        <v>2227</v>
      </c>
      <c r="W292" s="44"/>
      <c r="X292" s="44"/>
      <c r="Y292" s="44">
        <v>571.0</v>
      </c>
      <c r="Z292" s="44">
        <v>10676.0</v>
      </c>
      <c r="AA292" s="44"/>
      <c r="AB292" s="42" t="s">
        <v>104</v>
      </c>
      <c r="AC292" s="44"/>
      <c r="AD292" s="44"/>
      <c r="AE292" s="44"/>
      <c r="AF292" s="44"/>
      <c r="AG292" s="44"/>
      <c r="AH292" s="42"/>
      <c r="AI292" s="42"/>
      <c r="AJ292" s="42"/>
      <c r="AK292" s="44"/>
      <c r="AL292" s="44"/>
      <c r="AM292" s="42"/>
      <c r="AN292" s="44"/>
      <c r="AO292" s="44"/>
      <c r="AP292" s="44"/>
      <c r="AQ292" s="42" t="s">
        <v>92</v>
      </c>
      <c r="AR292" s="44"/>
      <c r="AS292" s="42" t="s">
        <v>2460</v>
      </c>
      <c r="AT292" s="42"/>
      <c r="AU292" s="42"/>
      <c r="AV292" s="42"/>
      <c r="AW292" s="44"/>
      <c r="AX292" s="44"/>
      <c r="AY292" s="44"/>
      <c r="AZ292" s="44"/>
      <c r="BA292" s="44"/>
      <c r="BB292" s="44"/>
      <c r="BC292" s="44"/>
      <c r="BD292" s="44"/>
      <c r="BE292" s="46">
        <v>10001.0</v>
      </c>
      <c r="BF292" s="44" t="s">
        <v>93</v>
      </c>
      <c r="BG292" s="42" t="s">
        <v>2461</v>
      </c>
      <c r="BH292" s="44"/>
      <c r="BI292" s="44"/>
      <c r="BJ292" s="44"/>
      <c r="BK292" s="44"/>
      <c r="BL292" s="49">
        <v>5.0</v>
      </c>
      <c r="BM292" s="44" t="s">
        <v>90</v>
      </c>
      <c r="BN292" s="44" t="s">
        <v>92</v>
      </c>
      <c r="BO292" s="44" t="s">
        <v>94</v>
      </c>
      <c r="BP292" s="44"/>
      <c r="BQ292" s="42" t="s">
        <v>2454</v>
      </c>
      <c r="BR292" s="42" t="s">
        <v>130</v>
      </c>
      <c r="BS292" s="42" t="s">
        <v>110</v>
      </c>
      <c r="BT292" s="50" t="s">
        <v>112</v>
      </c>
      <c r="BU292" s="50" t="s">
        <v>112</v>
      </c>
      <c r="BV292" s="50" t="s">
        <v>112</v>
      </c>
      <c r="BW292" s="50" t="s">
        <v>112</v>
      </c>
      <c r="BX292" s="50" t="s">
        <v>111</v>
      </c>
      <c r="BY292" s="42" t="str">
        <f t="shared" si="14"/>
        <v/>
      </c>
      <c r="BZ292" s="51" t="s">
        <v>112</v>
      </c>
      <c r="CA292" s="44" t="s">
        <v>112</v>
      </c>
      <c r="CB292" s="44" t="str">
        <f t="shared" si="6"/>
        <v>維持LC</v>
      </c>
      <c r="CC292" s="53"/>
      <c r="CD292" s="52" t="s">
        <v>2462</v>
      </c>
      <c r="CE292" s="52" t="s">
        <v>133</v>
      </c>
      <c r="CF292" s="52" t="s">
        <v>387</v>
      </c>
      <c r="CG292" s="52" t="s">
        <v>225</v>
      </c>
      <c r="CH292" s="52" t="s">
        <v>227</v>
      </c>
      <c r="CI292" s="53"/>
      <c r="CJ292" s="53"/>
      <c r="CK292" s="53"/>
      <c r="CL292" s="53"/>
    </row>
    <row r="293">
      <c r="A293" s="42" t="s">
        <v>2463</v>
      </c>
      <c r="B293" s="43" t="s">
        <v>2464</v>
      </c>
      <c r="C293" s="44" t="s">
        <v>90</v>
      </c>
      <c r="D293" s="45"/>
      <c r="E293" s="44" t="s">
        <v>91</v>
      </c>
      <c r="F293" s="48">
        <v>3.0</v>
      </c>
      <c r="G293" s="42" t="s">
        <v>100</v>
      </c>
      <c r="H293" s="44"/>
      <c r="I293" s="61" t="s">
        <v>122</v>
      </c>
      <c r="J293" s="42">
        <v>11.0</v>
      </c>
      <c r="K293" s="44" t="s">
        <v>100</v>
      </c>
      <c r="L293" s="44" t="s">
        <v>91</v>
      </c>
      <c r="M293" s="44" t="s">
        <v>91</v>
      </c>
      <c r="N293" s="44"/>
      <c r="O293" s="42" t="s">
        <v>2465</v>
      </c>
      <c r="P293" s="44"/>
      <c r="Q293" s="44"/>
      <c r="R293" s="42" t="s">
        <v>2466</v>
      </c>
      <c r="S293" s="48">
        <v>7842.0</v>
      </c>
      <c r="T293" s="46">
        <v>21550.0</v>
      </c>
      <c r="U293" s="44">
        <v>17843.9999999941</v>
      </c>
      <c r="V293" s="42" t="s">
        <v>125</v>
      </c>
      <c r="W293" s="44"/>
      <c r="X293" s="44"/>
      <c r="Y293" s="44">
        <v>4565.0</v>
      </c>
      <c r="Z293" s="44">
        <v>21314.0</v>
      </c>
      <c r="AA293" s="44"/>
      <c r="AB293" s="42" t="s">
        <v>104</v>
      </c>
      <c r="AC293" s="44"/>
      <c r="AD293" s="44"/>
      <c r="AE293" s="44"/>
      <c r="AF293" s="44"/>
      <c r="AG293" s="44"/>
      <c r="AH293" s="42"/>
      <c r="AI293" s="42"/>
      <c r="AJ293" s="42"/>
      <c r="AK293" s="44"/>
      <c r="AL293" s="44"/>
      <c r="AM293" s="42"/>
      <c r="AN293" s="44"/>
      <c r="AO293" s="44"/>
      <c r="AP293" s="44"/>
      <c r="AQ293" s="44" t="s">
        <v>91</v>
      </c>
      <c r="AR293" s="44"/>
      <c r="AS293" s="42" t="s">
        <v>2467</v>
      </c>
      <c r="AT293" s="42"/>
      <c r="AU293" s="42"/>
      <c r="AV293" s="42"/>
      <c r="AW293" s="44"/>
      <c r="AX293" s="44"/>
      <c r="AY293" s="44"/>
      <c r="AZ293" s="44" t="s">
        <v>217</v>
      </c>
      <c r="BA293" s="44" t="s">
        <v>91</v>
      </c>
      <c r="BB293" s="42" t="s">
        <v>2468</v>
      </c>
      <c r="BC293" s="44">
        <v>1318943.0</v>
      </c>
      <c r="BD293" s="44">
        <v>1599738.0</v>
      </c>
      <c r="BE293" s="44">
        <v>1074570.0</v>
      </c>
      <c r="BF293" s="44" t="s">
        <v>91</v>
      </c>
      <c r="BG293" s="42" t="s">
        <v>2469</v>
      </c>
      <c r="BH293" s="44"/>
      <c r="BI293" s="44"/>
      <c r="BJ293" s="44"/>
      <c r="BK293" s="44"/>
      <c r="BL293" s="49">
        <v>5.0</v>
      </c>
      <c r="BM293" s="44" t="s">
        <v>90</v>
      </c>
      <c r="BN293" s="44" t="s">
        <v>92</v>
      </c>
      <c r="BO293" s="44"/>
      <c r="BP293" s="44"/>
      <c r="BQ293" s="42" t="s">
        <v>2470</v>
      </c>
      <c r="BR293" s="42" t="s">
        <v>130</v>
      </c>
      <c r="BS293" s="42" t="s">
        <v>110</v>
      </c>
      <c r="BT293" s="50" t="s">
        <v>112</v>
      </c>
      <c r="BU293" s="50" t="s">
        <v>112</v>
      </c>
      <c r="BV293" s="50" t="s">
        <v>112</v>
      </c>
      <c r="BW293" s="50" t="s">
        <v>112</v>
      </c>
      <c r="BX293" s="50" t="s">
        <v>111</v>
      </c>
      <c r="BY293" s="42" t="str">
        <f t="shared" si="14"/>
        <v/>
      </c>
      <c r="BZ293" s="51" t="s">
        <v>112</v>
      </c>
      <c r="CA293" s="44" t="s">
        <v>112</v>
      </c>
      <c r="CB293" s="44" t="str">
        <f t="shared" si="6"/>
        <v>維持LC</v>
      </c>
      <c r="CC293" s="53"/>
      <c r="CD293" s="52" t="s">
        <v>2471</v>
      </c>
      <c r="CE293" s="52" t="s">
        <v>133</v>
      </c>
      <c r="CF293" s="52" t="s">
        <v>579</v>
      </c>
      <c r="CG293" s="52" t="s">
        <v>225</v>
      </c>
      <c r="CH293" s="52" t="s">
        <v>325</v>
      </c>
      <c r="CI293" s="52" t="s">
        <v>227</v>
      </c>
      <c r="CJ293" s="53"/>
      <c r="CK293" s="53"/>
      <c r="CL293" s="53"/>
    </row>
    <row r="294">
      <c r="A294" s="42" t="s">
        <v>2472</v>
      </c>
      <c r="B294" s="43" t="s">
        <v>2473</v>
      </c>
      <c r="C294" s="44" t="s">
        <v>90</v>
      </c>
      <c r="D294" s="45"/>
      <c r="E294" s="44" t="s">
        <v>91</v>
      </c>
      <c r="F294" s="48">
        <v>3.0</v>
      </c>
      <c r="G294" s="42" t="s">
        <v>100</v>
      </c>
      <c r="H294" s="44"/>
      <c r="I294" s="61" t="s">
        <v>122</v>
      </c>
      <c r="J294" s="42">
        <v>11.0</v>
      </c>
      <c r="K294" s="44" t="s">
        <v>100</v>
      </c>
      <c r="L294" s="44" t="s">
        <v>91</v>
      </c>
      <c r="M294" s="44" t="s">
        <v>91</v>
      </c>
      <c r="N294" s="44"/>
      <c r="O294" s="44" t="s">
        <v>2474</v>
      </c>
      <c r="P294" s="44"/>
      <c r="Q294" s="44"/>
      <c r="R294" s="42" t="s">
        <v>2475</v>
      </c>
      <c r="S294" s="48">
        <v>4481.0</v>
      </c>
      <c r="T294" s="46">
        <v>21271.0</v>
      </c>
      <c r="U294" s="44">
        <v>24416.9999999971</v>
      </c>
      <c r="V294" s="42" t="s">
        <v>125</v>
      </c>
      <c r="W294" s="44"/>
      <c r="X294" s="44"/>
      <c r="Y294" s="44">
        <v>1840.0</v>
      </c>
      <c r="Z294" s="44">
        <v>20883.0</v>
      </c>
      <c r="AA294" s="44"/>
      <c r="AB294" s="42" t="s">
        <v>104</v>
      </c>
      <c r="AC294" s="44"/>
      <c r="AD294" s="44"/>
      <c r="AE294" s="44"/>
      <c r="AF294" s="44"/>
      <c r="AG294" s="44"/>
      <c r="AH294" s="42"/>
      <c r="AI294" s="42"/>
      <c r="AJ294" s="42"/>
      <c r="AK294" s="44"/>
      <c r="AL294" s="44"/>
      <c r="AM294" s="42"/>
      <c r="AN294" s="44"/>
      <c r="AO294" s="44"/>
      <c r="AP294" s="44"/>
      <c r="AQ294" s="44" t="s">
        <v>91</v>
      </c>
      <c r="AR294" s="44"/>
      <c r="AS294" s="52" t="s">
        <v>2476</v>
      </c>
      <c r="AT294" s="42"/>
      <c r="AU294" s="42"/>
      <c r="AV294" s="42"/>
      <c r="AW294" s="44"/>
      <c r="AX294" s="44"/>
      <c r="AY294" s="44"/>
      <c r="AZ294" s="44"/>
      <c r="BA294" s="44"/>
      <c r="BB294" s="44"/>
      <c r="BC294" s="44">
        <v>741688.0</v>
      </c>
      <c r="BD294" s="44">
        <v>907818.0</v>
      </c>
      <c r="BE294" s="44">
        <v>597540.0</v>
      </c>
      <c r="BF294" s="44" t="s">
        <v>91</v>
      </c>
      <c r="BG294" s="42" t="s">
        <v>2477</v>
      </c>
      <c r="BH294" s="44"/>
      <c r="BI294" s="44"/>
      <c r="BJ294" s="44"/>
      <c r="BK294" s="44"/>
      <c r="BL294" s="49">
        <v>5.0</v>
      </c>
      <c r="BM294" s="44" t="s">
        <v>90</v>
      </c>
      <c r="BN294" s="44" t="s">
        <v>92</v>
      </c>
      <c r="BO294" s="44"/>
      <c r="BP294" s="44"/>
      <c r="BQ294" s="42" t="s">
        <v>2470</v>
      </c>
      <c r="BR294" s="42" t="s">
        <v>130</v>
      </c>
      <c r="BS294" s="42" t="s">
        <v>110</v>
      </c>
      <c r="BT294" s="50" t="s">
        <v>112</v>
      </c>
      <c r="BU294" s="50" t="s">
        <v>112</v>
      </c>
      <c r="BV294" s="50" t="s">
        <v>112</v>
      </c>
      <c r="BW294" s="50" t="s">
        <v>112</v>
      </c>
      <c r="BX294" s="50" t="s">
        <v>111</v>
      </c>
      <c r="BY294" s="42" t="str">
        <f t="shared" si="14"/>
        <v/>
      </c>
      <c r="BZ294" s="51" t="s">
        <v>112</v>
      </c>
      <c r="CA294" s="44" t="s">
        <v>112</v>
      </c>
      <c r="CB294" s="44" t="str">
        <f t="shared" si="6"/>
        <v>維持LC</v>
      </c>
      <c r="CC294" s="53"/>
      <c r="CD294" s="52" t="s">
        <v>2478</v>
      </c>
      <c r="CE294" s="52" t="s">
        <v>133</v>
      </c>
      <c r="CF294" s="52" t="s">
        <v>579</v>
      </c>
      <c r="CG294" s="52" t="s">
        <v>225</v>
      </c>
      <c r="CH294" s="52" t="s">
        <v>325</v>
      </c>
      <c r="CI294" s="52" t="s">
        <v>227</v>
      </c>
      <c r="CJ294" s="53"/>
      <c r="CK294" s="53"/>
      <c r="CL294" s="53"/>
    </row>
    <row r="295">
      <c r="A295" s="42" t="s">
        <v>2479</v>
      </c>
      <c r="B295" s="43" t="s">
        <v>2480</v>
      </c>
      <c r="C295" s="44" t="s">
        <v>91</v>
      </c>
      <c r="D295" s="45"/>
      <c r="E295" s="44" t="s">
        <v>91</v>
      </c>
      <c r="F295" s="42">
        <v>3.0</v>
      </c>
      <c r="G295" s="42" t="s">
        <v>100</v>
      </c>
      <c r="H295" s="44"/>
      <c r="I295" s="47"/>
      <c r="J295" s="42"/>
      <c r="K295" s="42"/>
      <c r="L295" s="42"/>
      <c r="M295" s="42"/>
      <c r="N295" s="44"/>
      <c r="O295" s="44" t="s">
        <v>2481</v>
      </c>
      <c r="P295" s="44" t="s">
        <v>90</v>
      </c>
      <c r="Q295" s="44" t="s">
        <v>91</v>
      </c>
      <c r="R295" s="42" t="s">
        <v>2482</v>
      </c>
      <c r="S295" s="48">
        <v>1176.0</v>
      </c>
      <c r="T295" s="46">
        <v>20583.0</v>
      </c>
      <c r="U295" s="44">
        <v>14032.9999999958</v>
      </c>
      <c r="V295" s="42" t="s">
        <v>125</v>
      </c>
      <c r="W295" s="44"/>
      <c r="X295" s="42" t="s">
        <v>2483</v>
      </c>
      <c r="Y295" s="44">
        <v>758.0</v>
      </c>
      <c r="Z295" s="44">
        <v>20133.0</v>
      </c>
      <c r="AA295" s="44"/>
      <c r="AB295" s="42" t="s">
        <v>104</v>
      </c>
      <c r="AC295" s="44"/>
      <c r="AD295" s="44"/>
      <c r="AE295" s="44"/>
      <c r="AF295" s="44"/>
      <c r="AG295" s="44"/>
      <c r="AH295" s="44" t="s">
        <v>90</v>
      </c>
      <c r="AI295" s="44" t="s">
        <v>90</v>
      </c>
      <c r="AJ295" s="44" t="s">
        <v>91</v>
      </c>
      <c r="AK295" s="44" t="s">
        <v>90</v>
      </c>
      <c r="AL295" s="44" t="s">
        <v>91</v>
      </c>
      <c r="AM295" s="42" t="s">
        <v>2484</v>
      </c>
      <c r="AN295" s="44"/>
      <c r="AO295" s="44"/>
      <c r="AP295" s="44"/>
      <c r="AQ295" s="44"/>
      <c r="AR295" s="44"/>
      <c r="AS295" s="42" t="s">
        <v>2485</v>
      </c>
      <c r="AT295" s="42"/>
      <c r="AU295" s="42"/>
      <c r="AV295" s="42"/>
      <c r="AW295" s="44"/>
      <c r="AX295" s="44"/>
      <c r="AY295" s="44"/>
      <c r="AZ295" s="44"/>
      <c r="BA295" s="44"/>
      <c r="BB295" s="44"/>
      <c r="BC295" s="44"/>
      <c r="BD295" s="42">
        <v>2500.0</v>
      </c>
      <c r="BE295" s="48">
        <v>1000.0</v>
      </c>
      <c r="BF295" s="44" t="s">
        <v>93</v>
      </c>
      <c r="BG295" s="42" t="s">
        <v>2486</v>
      </c>
      <c r="BH295" s="44"/>
      <c r="BI295" s="44"/>
      <c r="BJ295" s="44"/>
      <c r="BK295" s="44"/>
      <c r="BL295" s="49">
        <v>5.0</v>
      </c>
      <c r="BM295" s="44" t="s">
        <v>90</v>
      </c>
      <c r="BN295" s="44" t="s">
        <v>90</v>
      </c>
      <c r="BO295" s="44" t="s">
        <v>92</v>
      </c>
      <c r="BP295" s="44"/>
      <c r="BQ295" s="42" t="s">
        <v>2487</v>
      </c>
      <c r="BR295" s="42" t="s">
        <v>130</v>
      </c>
      <c r="BS295" s="42" t="s">
        <v>110</v>
      </c>
      <c r="BT295" s="50" t="s">
        <v>111</v>
      </c>
      <c r="BU295" s="50" t="s">
        <v>131</v>
      </c>
      <c r="BV295" s="50" t="s">
        <v>153</v>
      </c>
      <c r="BW295" s="50" t="s">
        <v>385</v>
      </c>
      <c r="BX295" s="50" t="s">
        <v>111</v>
      </c>
      <c r="BY295" s="42" t="str">
        <f t="shared" si="14"/>
        <v/>
      </c>
      <c r="BZ295" s="51" t="s">
        <v>114</v>
      </c>
      <c r="CA295" s="44" t="s">
        <v>114</v>
      </c>
      <c r="CB295" s="44" t="str">
        <f t="shared" si="6"/>
        <v>維持VU</v>
      </c>
      <c r="CC295" s="52" t="s">
        <v>1254</v>
      </c>
      <c r="CD295" s="52" t="s">
        <v>2488</v>
      </c>
      <c r="CE295" s="52" t="s">
        <v>133</v>
      </c>
      <c r="CF295" s="52" t="s">
        <v>387</v>
      </c>
      <c r="CG295" s="52" t="s">
        <v>225</v>
      </c>
      <c r="CH295" s="52" t="s">
        <v>2489</v>
      </c>
      <c r="CI295" s="52" t="s">
        <v>118</v>
      </c>
      <c r="CL295" s="53"/>
    </row>
    <row r="296">
      <c r="A296" s="42" t="s">
        <v>2490</v>
      </c>
      <c r="B296" s="43" t="s">
        <v>2491</v>
      </c>
      <c r="C296" s="44" t="s">
        <v>91</v>
      </c>
      <c r="D296" s="45"/>
      <c r="E296" s="44" t="s">
        <v>91</v>
      </c>
      <c r="F296" s="48">
        <v>4.6</v>
      </c>
      <c r="G296" s="42" t="s">
        <v>100</v>
      </c>
      <c r="H296" s="44"/>
      <c r="I296" s="47" t="s">
        <v>122</v>
      </c>
      <c r="J296" s="42">
        <v>11.0</v>
      </c>
      <c r="K296" s="44" t="s">
        <v>100</v>
      </c>
      <c r="L296" s="42" t="s">
        <v>91</v>
      </c>
      <c r="M296" s="42" t="s">
        <v>91</v>
      </c>
      <c r="N296" s="44"/>
      <c r="O296" s="44" t="s">
        <v>2492</v>
      </c>
      <c r="P296" s="44" t="s">
        <v>90</v>
      </c>
      <c r="Q296" s="44" t="s">
        <v>91</v>
      </c>
      <c r="R296" s="42" t="s">
        <v>2493</v>
      </c>
      <c r="S296" s="48">
        <v>144.0</v>
      </c>
      <c r="T296" s="46">
        <v>3462.0</v>
      </c>
      <c r="U296" s="48">
        <v>3086.0</v>
      </c>
      <c r="V296" s="42" t="s">
        <v>2494</v>
      </c>
      <c r="W296" s="44"/>
      <c r="X296" s="44"/>
      <c r="Y296" s="44">
        <v>83.0</v>
      </c>
      <c r="Z296" s="44">
        <v>1276.0</v>
      </c>
      <c r="AA296" s="44"/>
      <c r="AB296" s="42" t="s">
        <v>104</v>
      </c>
      <c r="AC296" s="44"/>
      <c r="AD296" s="44"/>
      <c r="AE296" s="44"/>
      <c r="AF296" s="44"/>
      <c r="AG296" s="44"/>
      <c r="AH296" s="42"/>
      <c r="AI296" s="42"/>
      <c r="AJ296" s="44"/>
      <c r="AK296" s="44"/>
      <c r="AL296" s="44"/>
      <c r="AM296" s="42"/>
      <c r="AN296" s="44"/>
      <c r="AO296" s="44"/>
      <c r="AP296" s="44"/>
      <c r="AQ296" s="42" t="s">
        <v>91</v>
      </c>
      <c r="AR296" s="44"/>
      <c r="AS296" s="42" t="s">
        <v>2495</v>
      </c>
      <c r="AT296" s="42"/>
      <c r="AU296" s="42"/>
      <c r="AV296" s="42"/>
      <c r="AW296" s="44"/>
      <c r="AX296" s="44"/>
      <c r="AY296" s="44"/>
      <c r="AZ296" s="44"/>
      <c r="BA296" s="44"/>
      <c r="BB296" s="44"/>
      <c r="BC296" s="44"/>
      <c r="BD296" s="44">
        <v>2500.0</v>
      </c>
      <c r="BE296" s="48">
        <v>250.0</v>
      </c>
      <c r="BF296" s="44" t="s">
        <v>92</v>
      </c>
      <c r="BG296" s="42" t="s">
        <v>2496</v>
      </c>
      <c r="BH296" s="44"/>
      <c r="BI296" s="44"/>
      <c r="BJ296" s="44"/>
      <c r="BK296" s="44"/>
      <c r="BL296" s="49">
        <v>5.0</v>
      </c>
      <c r="BM296" s="44" t="s">
        <v>90</v>
      </c>
      <c r="BN296" s="44" t="s">
        <v>90</v>
      </c>
      <c r="BO296" s="44" t="s">
        <v>94</v>
      </c>
      <c r="BP296" s="44"/>
      <c r="BQ296" s="42" t="s">
        <v>2497</v>
      </c>
      <c r="BR296" s="42" t="s">
        <v>130</v>
      </c>
      <c r="BS296" s="42" t="s">
        <v>110</v>
      </c>
      <c r="BT296" s="50" t="s">
        <v>112</v>
      </c>
      <c r="BU296" s="50" t="s">
        <v>112</v>
      </c>
      <c r="BV296" s="50" t="s">
        <v>112</v>
      </c>
      <c r="BW296" s="50" t="s">
        <v>113</v>
      </c>
      <c r="BX296" s="50" t="s">
        <v>111</v>
      </c>
      <c r="BY296" s="42" t="str">
        <f t="shared" si="14"/>
        <v/>
      </c>
      <c r="BZ296" s="51" t="s">
        <v>114</v>
      </c>
      <c r="CA296" s="44" t="s">
        <v>114</v>
      </c>
      <c r="CB296" s="44" t="str">
        <f t="shared" si="6"/>
        <v>維持VU</v>
      </c>
      <c r="CC296" s="52" t="s">
        <v>115</v>
      </c>
      <c r="CD296" s="52" t="s">
        <v>2498</v>
      </c>
      <c r="CE296" s="52" t="s">
        <v>117</v>
      </c>
      <c r="CF296" s="52" t="s">
        <v>387</v>
      </c>
      <c r="CG296" s="52" t="s">
        <v>225</v>
      </c>
      <c r="CH296" s="52" t="s">
        <v>1553</v>
      </c>
      <c r="CI296" s="52" t="s">
        <v>227</v>
      </c>
      <c r="CJ296" s="38"/>
      <c r="CK296" s="53"/>
      <c r="CL296" s="53"/>
    </row>
    <row r="297">
      <c r="A297" s="42" t="s">
        <v>2499</v>
      </c>
      <c r="B297" s="43" t="s">
        <v>2500</v>
      </c>
      <c r="C297" s="44" t="s">
        <v>90</v>
      </c>
      <c r="D297" s="45"/>
      <c r="E297" s="44" t="s">
        <v>91</v>
      </c>
      <c r="F297" s="48">
        <v>5.8</v>
      </c>
      <c r="G297" s="42" t="s">
        <v>100</v>
      </c>
      <c r="H297" s="44"/>
      <c r="I297" s="47"/>
      <c r="J297" s="42"/>
      <c r="K297" s="42"/>
      <c r="L297" s="42"/>
      <c r="M297" s="42"/>
      <c r="N297" s="44"/>
      <c r="O297" s="42" t="s">
        <v>2501</v>
      </c>
      <c r="P297" s="44"/>
      <c r="Q297" s="44" t="s">
        <v>91</v>
      </c>
      <c r="R297" s="42" t="s">
        <v>2502</v>
      </c>
      <c r="S297" s="48">
        <v>379.0</v>
      </c>
      <c r="T297" s="46">
        <v>14864.0</v>
      </c>
      <c r="U297" s="44">
        <v>4183.99999999725</v>
      </c>
      <c r="V297" s="42" t="s">
        <v>125</v>
      </c>
      <c r="W297" s="44"/>
      <c r="X297" s="44"/>
      <c r="Y297" s="44">
        <v>163.0</v>
      </c>
      <c r="Z297" s="44">
        <v>4542.0</v>
      </c>
      <c r="AA297" s="44"/>
      <c r="AB297" s="42" t="s">
        <v>104</v>
      </c>
      <c r="AC297" s="44"/>
      <c r="AD297" s="44"/>
      <c r="AE297" s="44"/>
      <c r="AF297" s="44"/>
      <c r="AG297" s="44"/>
      <c r="AH297" s="44" t="s">
        <v>90</v>
      </c>
      <c r="AI297" s="44" t="s">
        <v>93</v>
      </c>
      <c r="AJ297" s="44" t="s">
        <v>90</v>
      </c>
      <c r="AK297" s="44"/>
      <c r="AL297" s="44"/>
      <c r="AM297" s="42" t="s">
        <v>2503</v>
      </c>
      <c r="AN297" s="44"/>
      <c r="AO297" s="44"/>
      <c r="AP297" s="42" t="s">
        <v>2504</v>
      </c>
      <c r="AQ297" s="42" t="s">
        <v>91</v>
      </c>
      <c r="AR297" s="44"/>
      <c r="AS297" s="42" t="s">
        <v>2505</v>
      </c>
      <c r="AT297" s="42"/>
      <c r="AU297" s="42"/>
      <c r="AV297" s="42"/>
      <c r="AW297" s="44"/>
      <c r="AX297" s="44"/>
      <c r="AY297" s="44"/>
      <c r="AZ297" s="44"/>
      <c r="BA297" s="44"/>
      <c r="BB297" s="44"/>
      <c r="BC297" s="42">
        <v>1317.0</v>
      </c>
      <c r="BD297" s="42">
        <v>2609.0</v>
      </c>
      <c r="BE297" s="48">
        <v>369.0</v>
      </c>
      <c r="BF297" s="44" t="s">
        <v>91</v>
      </c>
      <c r="BG297" s="42" t="s">
        <v>2506</v>
      </c>
      <c r="BH297" s="44"/>
      <c r="BI297" s="44"/>
      <c r="BJ297" s="44"/>
      <c r="BK297" s="44"/>
      <c r="BL297" s="49">
        <v>5.0</v>
      </c>
      <c r="BM297" s="44" t="s">
        <v>90</v>
      </c>
      <c r="BN297" s="44" t="s">
        <v>90</v>
      </c>
      <c r="BO297" s="44"/>
      <c r="BP297" s="44"/>
      <c r="BQ297" s="42" t="s">
        <v>2507</v>
      </c>
      <c r="BR297" s="44" t="s">
        <v>110</v>
      </c>
      <c r="BS297" s="42" t="s">
        <v>2508</v>
      </c>
      <c r="BT297" s="50" t="s">
        <v>112</v>
      </c>
      <c r="BU297" s="50" t="s">
        <v>2509</v>
      </c>
      <c r="BV297" s="50" t="s">
        <v>112</v>
      </c>
      <c r="BW297" s="50" t="s">
        <v>113</v>
      </c>
      <c r="BX297" s="50" t="s">
        <v>111</v>
      </c>
      <c r="BY297" s="42">
        <v>0.0</v>
      </c>
      <c r="BZ297" s="51" t="s">
        <v>285</v>
      </c>
      <c r="CA297" s="44" t="s">
        <v>285</v>
      </c>
      <c r="CB297" s="44" t="str">
        <f t="shared" si="6"/>
        <v>維持EN</v>
      </c>
      <c r="CC297" s="52" t="s">
        <v>2510</v>
      </c>
      <c r="CD297" s="52" t="s">
        <v>2511</v>
      </c>
      <c r="CE297" s="52" t="s">
        <v>133</v>
      </c>
      <c r="CF297" s="52" t="s">
        <v>225</v>
      </c>
      <c r="CG297" s="52" t="s">
        <v>2512</v>
      </c>
      <c r="CH297" s="52" t="s">
        <v>118</v>
      </c>
      <c r="CI297" s="52" t="s">
        <v>2513</v>
      </c>
      <c r="CJ297" s="53"/>
      <c r="CK297" s="53"/>
      <c r="CL297" s="53"/>
    </row>
    <row r="298">
      <c r="A298" s="42" t="s">
        <v>2514</v>
      </c>
      <c r="B298" s="43" t="s">
        <v>2515</v>
      </c>
      <c r="C298" s="44" t="s">
        <v>90</v>
      </c>
      <c r="D298" s="45"/>
      <c r="E298" s="44" t="s">
        <v>91</v>
      </c>
      <c r="F298" s="48">
        <v>5.7</v>
      </c>
      <c r="G298" s="42" t="s">
        <v>100</v>
      </c>
      <c r="H298" s="44"/>
      <c r="I298" s="47" t="s">
        <v>2516</v>
      </c>
      <c r="J298" s="42">
        <v>3.0</v>
      </c>
      <c r="K298" s="42" t="s">
        <v>147</v>
      </c>
      <c r="L298" s="44" t="s">
        <v>91</v>
      </c>
      <c r="M298" s="44" t="s">
        <v>91</v>
      </c>
      <c r="N298" s="44"/>
      <c r="O298" s="42" t="s">
        <v>2517</v>
      </c>
      <c r="P298" s="44"/>
      <c r="Q298" s="44"/>
      <c r="R298" s="42" t="s">
        <v>2518</v>
      </c>
      <c r="S298" s="48">
        <v>11988.0</v>
      </c>
      <c r="T298" s="46">
        <v>21722.0</v>
      </c>
      <c r="U298" s="44">
        <v>19335.9999999968</v>
      </c>
      <c r="V298" s="42" t="s">
        <v>125</v>
      </c>
      <c r="W298" s="44"/>
      <c r="X298" s="44"/>
      <c r="Y298" s="44">
        <v>8687.0</v>
      </c>
      <c r="Z298" s="44">
        <v>21691.0</v>
      </c>
      <c r="AA298" s="44"/>
      <c r="AB298" s="42" t="s">
        <v>104</v>
      </c>
      <c r="AC298" s="44"/>
      <c r="AD298" s="44"/>
      <c r="AE298" s="44"/>
      <c r="AF298" s="44"/>
      <c r="AG298" s="44"/>
      <c r="AH298" s="42"/>
      <c r="AI298" s="42"/>
      <c r="AJ298" s="42"/>
      <c r="AK298" s="44"/>
      <c r="AL298" s="44"/>
      <c r="AM298" s="42"/>
      <c r="AN298" s="44"/>
      <c r="AO298" s="44"/>
      <c r="AP298" s="44"/>
      <c r="AQ298" s="42" t="s">
        <v>90</v>
      </c>
      <c r="AR298" s="44"/>
      <c r="AS298" s="42" t="s">
        <v>2519</v>
      </c>
      <c r="AT298" s="42"/>
      <c r="AU298" s="42"/>
      <c r="AV298" s="42"/>
      <c r="AW298" s="44"/>
      <c r="AX298" s="44"/>
      <c r="AY298" s="44"/>
      <c r="AZ298" s="44"/>
      <c r="BA298" s="44"/>
      <c r="BB298" s="44"/>
      <c r="BC298" s="44">
        <v>1138914.0</v>
      </c>
      <c r="BD298" s="44">
        <v>1385513.0</v>
      </c>
      <c r="BE298" s="44">
        <v>927195.0</v>
      </c>
      <c r="BF298" s="44" t="s">
        <v>91</v>
      </c>
      <c r="BG298" s="42" t="s">
        <v>2520</v>
      </c>
      <c r="BH298" s="44"/>
      <c r="BI298" s="44"/>
      <c r="BJ298" s="44"/>
      <c r="BK298" s="44"/>
      <c r="BL298" s="49">
        <v>5.0</v>
      </c>
      <c r="BM298" s="44" t="s">
        <v>90</v>
      </c>
      <c r="BN298" s="44" t="s">
        <v>90</v>
      </c>
      <c r="BO298" s="44"/>
      <c r="BP298" s="42">
        <v>1.0</v>
      </c>
      <c r="BQ298" s="42" t="s">
        <v>2521</v>
      </c>
      <c r="BR298" s="42" t="s">
        <v>130</v>
      </c>
      <c r="BS298" s="42" t="s">
        <v>110</v>
      </c>
      <c r="BT298" s="50" t="s">
        <v>2522</v>
      </c>
      <c r="BU298" s="50" t="s">
        <v>112</v>
      </c>
      <c r="BV298" s="50" t="s">
        <v>112</v>
      </c>
      <c r="BW298" s="50" t="s">
        <v>112</v>
      </c>
      <c r="BX298" s="50" t="s">
        <v>111</v>
      </c>
      <c r="BY298" s="42">
        <f t="shared" ref="BY298:BY310" si="15">BP298</f>
        <v>1</v>
      </c>
      <c r="BZ298" s="51" t="s">
        <v>193</v>
      </c>
      <c r="CA298" s="44" t="s">
        <v>112</v>
      </c>
      <c r="CB298" s="44" t="str">
        <f t="shared" si="6"/>
        <v>LC-&gt;NT</v>
      </c>
      <c r="CC298" s="52" t="s">
        <v>2523</v>
      </c>
      <c r="CD298" s="52" t="s">
        <v>2524</v>
      </c>
      <c r="CE298" s="52" t="s">
        <v>133</v>
      </c>
      <c r="CF298" s="52" t="s">
        <v>579</v>
      </c>
      <c r="CG298" s="52" t="s">
        <v>225</v>
      </c>
      <c r="CH298" s="52" t="s">
        <v>325</v>
      </c>
      <c r="CI298" s="52" t="s">
        <v>2525</v>
      </c>
      <c r="CJ298" s="52" t="s">
        <v>334</v>
      </c>
      <c r="CK298" s="52" t="s">
        <v>326</v>
      </c>
      <c r="CL298" s="52" t="s">
        <v>227</v>
      </c>
    </row>
    <row r="299">
      <c r="A299" s="42" t="s">
        <v>2526</v>
      </c>
      <c r="B299" s="43" t="s">
        <v>2527</v>
      </c>
      <c r="C299" s="44" t="s">
        <v>90</v>
      </c>
      <c r="D299" s="45"/>
      <c r="E299" s="44" t="s">
        <v>121</v>
      </c>
      <c r="F299" s="48">
        <v>4.7</v>
      </c>
      <c r="G299" s="42" t="s">
        <v>100</v>
      </c>
      <c r="H299" s="44"/>
      <c r="I299" s="54" t="s">
        <v>2528</v>
      </c>
      <c r="J299" s="42">
        <v>9.0</v>
      </c>
      <c r="K299" s="42" t="s">
        <v>100</v>
      </c>
      <c r="L299" s="42" t="s">
        <v>91</v>
      </c>
      <c r="M299" s="42" t="s">
        <v>91</v>
      </c>
      <c r="N299" s="44"/>
      <c r="O299" s="44"/>
      <c r="P299" s="44"/>
      <c r="Q299" s="44"/>
      <c r="R299" s="42" t="s">
        <v>2529</v>
      </c>
      <c r="S299" s="46">
        <v>7126.0</v>
      </c>
      <c r="T299" s="46">
        <v>21525.0</v>
      </c>
      <c r="U299" s="44">
        <v>34743.9999999951</v>
      </c>
      <c r="V299" s="42" t="s">
        <v>125</v>
      </c>
      <c r="W299" s="44"/>
      <c r="X299" s="44"/>
      <c r="Y299" s="44">
        <v>3891.0</v>
      </c>
      <c r="Z299" s="44">
        <v>21426.0</v>
      </c>
      <c r="AA299" s="44"/>
      <c r="AB299" s="42" t="s">
        <v>104</v>
      </c>
      <c r="AC299" s="44"/>
      <c r="AD299" s="44"/>
      <c r="AE299" s="44"/>
      <c r="AF299" s="44"/>
      <c r="AG299" s="44"/>
      <c r="AH299" s="42"/>
      <c r="AI299" s="42"/>
      <c r="AJ299" s="42"/>
      <c r="AK299" s="44"/>
      <c r="AL299" s="44"/>
      <c r="AM299" s="42"/>
      <c r="AN299" s="44"/>
      <c r="AO299" s="44"/>
      <c r="AP299" s="44"/>
      <c r="AQ299" s="42" t="s">
        <v>92</v>
      </c>
      <c r="AR299" s="44"/>
      <c r="AS299" s="42" t="s">
        <v>2530</v>
      </c>
      <c r="AT299" s="42"/>
      <c r="AU299" s="42"/>
      <c r="AV299" s="42"/>
      <c r="AW299" s="44"/>
      <c r="AX299" s="44"/>
      <c r="AY299" s="44"/>
      <c r="AZ299" s="44"/>
      <c r="BA299" s="44"/>
      <c r="BB299" s="44"/>
      <c r="BC299" s="44"/>
      <c r="BD299" s="44"/>
      <c r="BE299" s="42">
        <v>20001.0</v>
      </c>
      <c r="BF299" s="44" t="s">
        <v>93</v>
      </c>
      <c r="BG299" s="42" t="s">
        <v>2531</v>
      </c>
      <c r="BH299" s="44"/>
      <c r="BI299" s="44"/>
      <c r="BJ299" s="44"/>
      <c r="BK299" s="44"/>
      <c r="BL299" s="49">
        <v>5.0</v>
      </c>
      <c r="BM299" s="44" t="s">
        <v>91</v>
      </c>
      <c r="BN299" s="44" t="s">
        <v>90</v>
      </c>
      <c r="BO299" s="44"/>
      <c r="BP299" s="44">
        <v>1.0</v>
      </c>
      <c r="BQ299" s="42" t="s">
        <v>2532</v>
      </c>
      <c r="BR299" s="42" t="s">
        <v>130</v>
      </c>
      <c r="BS299" s="42" t="s">
        <v>110</v>
      </c>
      <c r="BT299" s="50" t="s">
        <v>112</v>
      </c>
      <c r="BU299" s="50" t="s">
        <v>112</v>
      </c>
      <c r="BV299" s="50" t="s">
        <v>112</v>
      </c>
      <c r="BW299" s="50" t="s">
        <v>112</v>
      </c>
      <c r="BX299" s="50" t="s">
        <v>111</v>
      </c>
      <c r="BY299" s="42">
        <f t="shared" si="15"/>
        <v>1</v>
      </c>
      <c r="BZ299" s="51" t="s">
        <v>112</v>
      </c>
      <c r="CA299" s="44" t="s">
        <v>112</v>
      </c>
      <c r="CB299" s="44" t="str">
        <f t="shared" si="6"/>
        <v>維持LC</v>
      </c>
      <c r="CC299" s="53"/>
      <c r="CD299" s="52" t="s">
        <v>2533</v>
      </c>
      <c r="CE299" s="52" t="s">
        <v>133</v>
      </c>
      <c r="CF299" s="52" t="s">
        <v>387</v>
      </c>
      <c r="CG299" s="52" t="s">
        <v>143</v>
      </c>
      <c r="CH299" s="52" t="s">
        <v>134</v>
      </c>
      <c r="CJ299" s="53"/>
      <c r="CK299" s="53"/>
      <c r="CL299" s="53"/>
    </row>
    <row r="300">
      <c r="A300" s="42" t="s">
        <v>2534</v>
      </c>
      <c r="B300" s="43" t="s">
        <v>2535</v>
      </c>
      <c r="C300" s="44" t="s">
        <v>90</v>
      </c>
      <c r="D300" s="45"/>
      <c r="E300" s="44" t="s">
        <v>121</v>
      </c>
      <c r="F300" s="48">
        <v>4.7</v>
      </c>
      <c r="G300" s="42" t="s">
        <v>100</v>
      </c>
      <c r="H300" s="44"/>
      <c r="I300" s="47" t="s">
        <v>122</v>
      </c>
      <c r="J300" s="42">
        <v>9.0</v>
      </c>
      <c r="K300" s="42" t="s">
        <v>100</v>
      </c>
      <c r="L300" s="42" t="s">
        <v>91</v>
      </c>
      <c r="M300" s="42" t="s">
        <v>91</v>
      </c>
      <c r="N300" s="44"/>
      <c r="O300" s="44"/>
      <c r="P300" s="44"/>
      <c r="Q300" s="44"/>
      <c r="R300" s="42" t="s">
        <v>2536</v>
      </c>
      <c r="S300" s="46">
        <v>4765.0</v>
      </c>
      <c r="T300" s="46">
        <v>21510.0</v>
      </c>
      <c r="U300" s="44">
        <v>15723.999999999</v>
      </c>
      <c r="V300" s="42" t="s">
        <v>125</v>
      </c>
      <c r="W300" s="44"/>
      <c r="X300" s="44"/>
      <c r="Y300" s="44">
        <v>3369.0</v>
      </c>
      <c r="Z300" s="44">
        <v>21362.0</v>
      </c>
      <c r="AA300" s="44"/>
      <c r="AB300" s="42" t="s">
        <v>104</v>
      </c>
      <c r="AC300" s="44"/>
      <c r="AD300" s="44"/>
      <c r="AE300" s="44"/>
      <c r="AF300" s="44"/>
      <c r="AG300" s="44"/>
      <c r="AH300" s="42"/>
      <c r="AI300" s="42"/>
      <c r="AJ300" s="42"/>
      <c r="AK300" s="44"/>
      <c r="AL300" s="44"/>
      <c r="AM300" s="42"/>
      <c r="AN300" s="44"/>
      <c r="AO300" s="44"/>
      <c r="AP300" s="44"/>
      <c r="AQ300" s="42" t="s">
        <v>91</v>
      </c>
      <c r="AR300" s="44"/>
      <c r="AS300" s="42" t="s">
        <v>2537</v>
      </c>
      <c r="AT300" s="42"/>
      <c r="AU300" s="42"/>
      <c r="AV300" s="42"/>
      <c r="AW300" s="44"/>
      <c r="AX300" s="44"/>
      <c r="AY300" s="44"/>
      <c r="AZ300" s="44"/>
      <c r="BA300" s="44"/>
      <c r="BB300" s="44"/>
      <c r="BC300" s="44"/>
      <c r="BD300" s="44"/>
      <c r="BE300" s="42">
        <v>20001.0</v>
      </c>
      <c r="BF300" s="44" t="s">
        <v>93</v>
      </c>
      <c r="BG300" s="42" t="s">
        <v>2531</v>
      </c>
      <c r="BH300" s="44"/>
      <c r="BI300" s="44"/>
      <c r="BJ300" s="44"/>
      <c r="BK300" s="44"/>
      <c r="BL300" s="49">
        <v>5.0</v>
      </c>
      <c r="BM300" s="44" t="s">
        <v>91</v>
      </c>
      <c r="BN300" s="44" t="s">
        <v>90</v>
      </c>
      <c r="BO300" s="44"/>
      <c r="BP300" s="44">
        <v>1.0</v>
      </c>
      <c r="BQ300" s="44" t="s">
        <v>2538</v>
      </c>
      <c r="BR300" s="42" t="s">
        <v>130</v>
      </c>
      <c r="BS300" s="42" t="s">
        <v>110</v>
      </c>
      <c r="BT300" s="50" t="s">
        <v>112</v>
      </c>
      <c r="BU300" s="50" t="s">
        <v>111</v>
      </c>
      <c r="BV300" s="50" t="s">
        <v>111</v>
      </c>
      <c r="BW300" s="50" t="s">
        <v>112</v>
      </c>
      <c r="BX300" s="50" t="s">
        <v>111</v>
      </c>
      <c r="BY300" s="42">
        <f t="shared" si="15"/>
        <v>1</v>
      </c>
      <c r="BZ300" s="51" t="s">
        <v>112</v>
      </c>
      <c r="CA300" s="44" t="s">
        <v>112</v>
      </c>
      <c r="CB300" s="44" t="str">
        <f t="shared" si="6"/>
        <v>維持LC</v>
      </c>
      <c r="CC300" s="53"/>
      <c r="CD300" s="52" t="s">
        <v>2539</v>
      </c>
      <c r="CE300" s="52" t="s">
        <v>133</v>
      </c>
      <c r="CF300" s="52" t="s">
        <v>387</v>
      </c>
      <c r="CG300" s="52" t="s">
        <v>143</v>
      </c>
      <c r="CH300" s="52" t="s">
        <v>134</v>
      </c>
      <c r="CJ300" s="53"/>
      <c r="CK300" s="53"/>
      <c r="CL300" s="53"/>
    </row>
    <row r="301">
      <c r="A301" s="42" t="s">
        <v>2540</v>
      </c>
      <c r="B301" s="43" t="s">
        <v>2541</v>
      </c>
      <c r="C301" s="44" t="s">
        <v>90</v>
      </c>
      <c r="D301" s="45"/>
      <c r="E301" s="44" t="s">
        <v>121</v>
      </c>
      <c r="F301" s="48">
        <v>4.2</v>
      </c>
      <c r="G301" s="42" t="s">
        <v>100</v>
      </c>
      <c r="H301" s="44"/>
      <c r="I301" s="54" t="s">
        <v>2542</v>
      </c>
      <c r="J301" s="42">
        <v>11.0</v>
      </c>
      <c r="K301" s="42" t="s">
        <v>100</v>
      </c>
      <c r="L301" s="42" t="s">
        <v>91</v>
      </c>
      <c r="M301" s="42" t="s">
        <v>91</v>
      </c>
      <c r="N301" s="44"/>
      <c r="O301" s="44"/>
      <c r="P301" s="44"/>
      <c r="Q301" s="44"/>
      <c r="R301" s="42" t="s">
        <v>2543</v>
      </c>
      <c r="S301" s="46">
        <v>6719.0</v>
      </c>
      <c r="T301" s="46">
        <v>21584.0</v>
      </c>
      <c r="U301" s="44">
        <v>25882.9999999949</v>
      </c>
      <c r="V301" s="42" t="s">
        <v>2227</v>
      </c>
      <c r="W301" s="44"/>
      <c r="X301" s="44"/>
      <c r="Y301" s="44">
        <v>3831.0</v>
      </c>
      <c r="Z301" s="44">
        <v>21511.0</v>
      </c>
      <c r="AA301" s="44"/>
      <c r="AB301" s="42" t="s">
        <v>104</v>
      </c>
      <c r="AC301" s="44"/>
      <c r="AD301" s="44"/>
      <c r="AE301" s="44"/>
      <c r="AF301" s="44"/>
      <c r="AG301" s="44"/>
      <c r="AH301" s="42"/>
      <c r="AI301" s="42"/>
      <c r="AJ301" s="42"/>
      <c r="AK301" s="44"/>
      <c r="AL301" s="44"/>
      <c r="AM301" s="42"/>
      <c r="AN301" s="44"/>
      <c r="AO301" s="44"/>
      <c r="AP301" s="44"/>
      <c r="AQ301" s="42" t="s">
        <v>92</v>
      </c>
      <c r="AR301" s="44"/>
      <c r="AS301" s="42" t="s">
        <v>2544</v>
      </c>
      <c r="AT301" s="42"/>
      <c r="AU301" s="42"/>
      <c r="AV301" s="42"/>
      <c r="AW301" s="44"/>
      <c r="AX301" s="44"/>
      <c r="AY301" s="44"/>
      <c r="AZ301" s="44"/>
      <c r="BA301" s="44"/>
      <c r="BB301" s="44"/>
      <c r="BC301" s="44"/>
      <c r="BD301" s="44"/>
      <c r="BE301" s="42">
        <v>20001.0</v>
      </c>
      <c r="BF301" s="44" t="s">
        <v>93</v>
      </c>
      <c r="BG301" s="42" t="s">
        <v>2545</v>
      </c>
      <c r="BH301" s="44"/>
      <c r="BI301" s="44"/>
      <c r="BJ301" s="44"/>
      <c r="BK301" s="44"/>
      <c r="BL301" s="49">
        <v>5.0</v>
      </c>
      <c r="BM301" s="44" t="s">
        <v>91</v>
      </c>
      <c r="BN301" s="44" t="s">
        <v>90</v>
      </c>
      <c r="BO301" s="44"/>
      <c r="BP301" s="44">
        <v>1.0</v>
      </c>
      <c r="BQ301" s="42" t="s">
        <v>2546</v>
      </c>
      <c r="BR301" s="42" t="s">
        <v>130</v>
      </c>
      <c r="BS301" s="42" t="s">
        <v>110</v>
      </c>
      <c r="BT301" s="50" t="s">
        <v>112</v>
      </c>
      <c r="BU301" s="50" t="s">
        <v>112</v>
      </c>
      <c r="BV301" s="50" t="s">
        <v>112</v>
      </c>
      <c r="BW301" s="50" t="s">
        <v>112</v>
      </c>
      <c r="BX301" s="50" t="s">
        <v>111</v>
      </c>
      <c r="BY301" s="42">
        <f t="shared" si="15"/>
        <v>1</v>
      </c>
      <c r="BZ301" s="51" t="s">
        <v>112</v>
      </c>
      <c r="CA301" s="44" t="s">
        <v>112</v>
      </c>
      <c r="CB301" s="44" t="str">
        <f t="shared" si="6"/>
        <v>維持LC</v>
      </c>
      <c r="CC301" s="53"/>
      <c r="CD301" s="52" t="s">
        <v>2547</v>
      </c>
      <c r="CE301" s="52" t="s">
        <v>133</v>
      </c>
      <c r="CF301" s="52" t="s">
        <v>2525</v>
      </c>
      <c r="CG301" s="53"/>
      <c r="CH301" s="52" t="s">
        <v>225</v>
      </c>
      <c r="CJ301" s="53"/>
      <c r="CK301" s="53"/>
      <c r="CL301" s="53"/>
    </row>
    <row r="302">
      <c r="A302" s="42" t="s">
        <v>2548</v>
      </c>
      <c r="B302" s="43" t="s">
        <v>2549</v>
      </c>
      <c r="C302" s="44" t="s">
        <v>90</v>
      </c>
      <c r="D302" s="45"/>
      <c r="E302" s="44" t="s">
        <v>121</v>
      </c>
      <c r="F302" s="48">
        <v>3.7</v>
      </c>
      <c r="G302" s="42" t="s">
        <v>100</v>
      </c>
      <c r="H302" s="44"/>
      <c r="I302" s="47" t="s">
        <v>122</v>
      </c>
      <c r="J302" s="42">
        <v>9.0</v>
      </c>
      <c r="K302" s="42" t="s">
        <v>100</v>
      </c>
      <c r="L302" s="42" t="s">
        <v>91</v>
      </c>
      <c r="M302" s="42" t="s">
        <v>91</v>
      </c>
      <c r="N302" s="44"/>
      <c r="O302" s="44"/>
      <c r="P302" s="44"/>
      <c r="Q302" s="44"/>
      <c r="R302" s="42" t="s">
        <v>2550</v>
      </c>
      <c r="S302" s="48">
        <v>958.0</v>
      </c>
      <c r="T302" s="46">
        <v>20862.0</v>
      </c>
      <c r="U302" s="44">
        <v>10400.9999999952</v>
      </c>
      <c r="V302" s="42" t="s">
        <v>125</v>
      </c>
      <c r="W302" s="44"/>
      <c r="X302" s="44"/>
      <c r="Y302" s="44">
        <v>452.0</v>
      </c>
      <c r="Z302" s="44">
        <v>20404.0</v>
      </c>
      <c r="AA302" s="44"/>
      <c r="AB302" s="42" t="s">
        <v>104</v>
      </c>
      <c r="AC302" s="44"/>
      <c r="AD302" s="44"/>
      <c r="AE302" s="44"/>
      <c r="AF302" s="44"/>
      <c r="AG302" s="44"/>
      <c r="AH302" s="42"/>
      <c r="AI302" s="42"/>
      <c r="AJ302" s="42"/>
      <c r="AK302" s="44"/>
      <c r="AL302" s="44"/>
      <c r="AM302" s="42"/>
      <c r="AN302" s="44"/>
      <c r="AO302" s="44"/>
      <c r="AP302" s="44"/>
      <c r="AQ302" s="44" t="s">
        <v>91</v>
      </c>
      <c r="AR302" s="44"/>
      <c r="AS302" s="42" t="s">
        <v>2551</v>
      </c>
      <c r="AT302" s="42"/>
      <c r="AU302" s="42"/>
      <c r="AV302" s="42"/>
      <c r="AW302" s="44"/>
      <c r="AX302" s="44"/>
      <c r="AY302" s="44"/>
      <c r="AZ302" s="44"/>
      <c r="BA302" s="44"/>
      <c r="BB302" s="44"/>
      <c r="BC302" s="44"/>
      <c r="BD302" s="44"/>
      <c r="BE302" s="46">
        <v>5000.0</v>
      </c>
      <c r="BF302" s="44" t="s">
        <v>93</v>
      </c>
      <c r="BG302" s="42" t="s">
        <v>2552</v>
      </c>
      <c r="BH302" s="44"/>
      <c r="BI302" s="44"/>
      <c r="BJ302" s="44"/>
      <c r="BK302" s="44"/>
      <c r="BL302" s="49">
        <v>5.0</v>
      </c>
      <c r="BM302" s="44" t="s">
        <v>91</v>
      </c>
      <c r="BN302" s="44" t="s">
        <v>90</v>
      </c>
      <c r="BO302" s="44"/>
      <c r="BP302" s="44">
        <v>1.0</v>
      </c>
      <c r="BQ302" s="44" t="s">
        <v>2553</v>
      </c>
      <c r="BR302" s="42" t="s">
        <v>130</v>
      </c>
      <c r="BS302" s="42" t="s">
        <v>110</v>
      </c>
      <c r="BT302" s="50" t="s">
        <v>112</v>
      </c>
      <c r="BU302" s="50" t="s">
        <v>111</v>
      </c>
      <c r="BV302" s="50" t="s">
        <v>112</v>
      </c>
      <c r="BW302" s="50" t="s">
        <v>112</v>
      </c>
      <c r="BX302" s="50" t="s">
        <v>111</v>
      </c>
      <c r="BY302" s="42">
        <f t="shared" si="15"/>
        <v>1</v>
      </c>
      <c r="BZ302" s="51" t="s">
        <v>112</v>
      </c>
      <c r="CA302" s="44" t="s">
        <v>112</v>
      </c>
      <c r="CB302" s="44" t="str">
        <f t="shared" si="6"/>
        <v>維持LC</v>
      </c>
      <c r="CC302" s="53"/>
      <c r="CD302" s="52" t="s">
        <v>2554</v>
      </c>
      <c r="CE302" s="52" t="s">
        <v>133</v>
      </c>
      <c r="CF302" s="52" t="s">
        <v>387</v>
      </c>
      <c r="CG302" s="52" t="s">
        <v>143</v>
      </c>
      <c r="CH302" s="52" t="s">
        <v>134</v>
      </c>
      <c r="CJ302" s="53"/>
      <c r="CK302" s="53"/>
      <c r="CL302" s="53"/>
    </row>
    <row r="303">
      <c r="A303" s="42" t="s">
        <v>2555</v>
      </c>
      <c r="B303" s="43" t="s">
        <v>2556</v>
      </c>
      <c r="C303" s="44" t="s">
        <v>90</v>
      </c>
      <c r="D303" s="45"/>
      <c r="E303" s="44" t="s">
        <v>121</v>
      </c>
      <c r="F303" s="48">
        <v>3.7</v>
      </c>
      <c r="G303" s="42" t="s">
        <v>100</v>
      </c>
      <c r="H303" s="44"/>
      <c r="I303" s="47" t="s">
        <v>122</v>
      </c>
      <c r="J303" s="42">
        <v>9.0</v>
      </c>
      <c r="K303" s="42" t="s">
        <v>100</v>
      </c>
      <c r="L303" s="42" t="s">
        <v>91</v>
      </c>
      <c r="M303" s="42" t="s">
        <v>91</v>
      </c>
      <c r="N303" s="44"/>
      <c r="O303" s="44"/>
      <c r="P303" s="44"/>
      <c r="Q303" s="44"/>
      <c r="R303" s="42" t="s">
        <v>2557</v>
      </c>
      <c r="S303" s="46">
        <v>1850.0</v>
      </c>
      <c r="T303" s="46">
        <v>21051.0</v>
      </c>
      <c r="U303" s="44">
        <v>29658.9999999985</v>
      </c>
      <c r="V303" s="42" t="s">
        <v>125</v>
      </c>
      <c r="W303" s="44"/>
      <c r="X303" s="44"/>
      <c r="Y303" s="44">
        <v>719.0</v>
      </c>
      <c r="Z303" s="44">
        <v>20253.0</v>
      </c>
      <c r="AA303" s="44"/>
      <c r="AB303" s="42" t="s">
        <v>104</v>
      </c>
      <c r="AC303" s="44"/>
      <c r="AD303" s="44"/>
      <c r="AE303" s="44"/>
      <c r="AF303" s="44"/>
      <c r="AG303" s="44"/>
      <c r="AH303" s="42"/>
      <c r="AI303" s="42"/>
      <c r="AJ303" s="42"/>
      <c r="AK303" s="44"/>
      <c r="AL303" s="44"/>
      <c r="AM303" s="42"/>
      <c r="AN303" s="44"/>
      <c r="AO303" s="44"/>
      <c r="AP303" s="44"/>
      <c r="AQ303" s="44" t="s">
        <v>91</v>
      </c>
      <c r="AR303" s="44"/>
      <c r="AS303" s="42" t="s">
        <v>2558</v>
      </c>
      <c r="AT303" s="42"/>
      <c r="AU303" s="42"/>
      <c r="AV303" s="42"/>
      <c r="AW303" s="44"/>
      <c r="AX303" s="44"/>
      <c r="AY303" s="44"/>
      <c r="AZ303" s="44"/>
      <c r="BA303" s="44"/>
      <c r="BB303" s="44"/>
      <c r="BC303" s="44"/>
      <c r="BD303" s="44"/>
      <c r="BE303" s="46">
        <v>10000.0</v>
      </c>
      <c r="BF303" s="44" t="s">
        <v>93</v>
      </c>
      <c r="BG303" s="42" t="s">
        <v>2559</v>
      </c>
      <c r="BH303" s="44"/>
      <c r="BI303" s="44"/>
      <c r="BJ303" s="44"/>
      <c r="BK303" s="44"/>
      <c r="BL303" s="49">
        <v>5.0</v>
      </c>
      <c r="BM303" s="44" t="s">
        <v>91</v>
      </c>
      <c r="BN303" s="44" t="s">
        <v>91</v>
      </c>
      <c r="BO303" s="44"/>
      <c r="BP303" s="44">
        <v>1.0</v>
      </c>
      <c r="BQ303" s="44" t="s">
        <v>2560</v>
      </c>
      <c r="BR303" s="42" t="s">
        <v>130</v>
      </c>
      <c r="BS303" s="42" t="s">
        <v>110</v>
      </c>
      <c r="BT303" s="50" t="s">
        <v>112</v>
      </c>
      <c r="BU303" s="50" t="s">
        <v>111</v>
      </c>
      <c r="BV303" s="50" t="s">
        <v>112</v>
      </c>
      <c r="BW303" s="50" t="s">
        <v>112</v>
      </c>
      <c r="BX303" s="50" t="s">
        <v>111</v>
      </c>
      <c r="BY303" s="42">
        <f t="shared" si="15"/>
        <v>1</v>
      </c>
      <c r="BZ303" s="51" t="s">
        <v>112</v>
      </c>
      <c r="CA303" s="44" t="s">
        <v>112</v>
      </c>
      <c r="CB303" s="44" t="str">
        <f t="shared" si="6"/>
        <v>維持LC</v>
      </c>
      <c r="CC303" s="53"/>
      <c r="CD303" s="52" t="s">
        <v>2561</v>
      </c>
      <c r="CE303" s="52" t="s">
        <v>133</v>
      </c>
      <c r="CF303" s="52" t="s">
        <v>387</v>
      </c>
      <c r="CG303" s="52" t="s">
        <v>143</v>
      </c>
      <c r="CH303" s="52" t="s">
        <v>134</v>
      </c>
      <c r="CJ303" s="53"/>
      <c r="CK303" s="53"/>
      <c r="CL303" s="53"/>
    </row>
    <row r="304">
      <c r="A304" s="42" t="s">
        <v>2562</v>
      </c>
      <c r="B304" s="43" t="s">
        <v>2563</v>
      </c>
      <c r="C304" s="44" t="s">
        <v>90</v>
      </c>
      <c r="D304" s="45"/>
      <c r="E304" s="44" t="s">
        <v>121</v>
      </c>
      <c r="F304" s="48">
        <v>3.7</v>
      </c>
      <c r="G304" s="42" t="s">
        <v>100</v>
      </c>
      <c r="H304" s="44"/>
      <c r="I304" s="61"/>
      <c r="J304" s="44"/>
      <c r="K304" s="44"/>
      <c r="L304" s="44"/>
      <c r="M304" s="44"/>
      <c r="N304" s="44"/>
      <c r="O304" s="44"/>
      <c r="P304" s="44"/>
      <c r="Q304" s="44"/>
      <c r="R304" s="42" t="s">
        <v>2564</v>
      </c>
      <c r="S304" s="48">
        <v>257.0</v>
      </c>
      <c r="T304" s="46">
        <v>20914.0</v>
      </c>
      <c r="U304" s="46"/>
      <c r="V304" s="42" t="s">
        <v>199</v>
      </c>
      <c r="W304" s="44"/>
      <c r="X304" s="44"/>
      <c r="Y304" s="44">
        <v>119.0</v>
      </c>
      <c r="Z304" s="44">
        <v>20024.0</v>
      </c>
      <c r="AA304" s="44"/>
      <c r="AB304" s="42" t="s">
        <v>104</v>
      </c>
      <c r="AC304" s="44"/>
      <c r="AD304" s="44"/>
      <c r="AE304" s="44"/>
      <c r="AF304" s="44"/>
      <c r="AG304" s="44"/>
      <c r="AH304" s="42"/>
      <c r="AI304" s="42"/>
      <c r="AJ304" s="42"/>
      <c r="AK304" s="44"/>
      <c r="AL304" s="44"/>
      <c r="AM304" s="42"/>
      <c r="AN304" s="44"/>
      <c r="AO304" s="44"/>
      <c r="AP304" s="44"/>
      <c r="AQ304" s="44" t="s">
        <v>91</v>
      </c>
      <c r="AR304" s="44"/>
      <c r="AS304" s="42" t="s">
        <v>1678</v>
      </c>
      <c r="AT304" s="42"/>
      <c r="AU304" s="42"/>
      <c r="AV304" s="42"/>
      <c r="AW304" s="44"/>
      <c r="AX304" s="44"/>
      <c r="AY304" s="44"/>
      <c r="AZ304" s="44"/>
      <c r="BA304" s="44"/>
      <c r="BB304" s="44"/>
      <c r="BC304" s="44"/>
      <c r="BD304" s="44"/>
      <c r="BE304" s="46">
        <v>2501.0</v>
      </c>
      <c r="BF304" s="44" t="s">
        <v>93</v>
      </c>
      <c r="BG304" s="42" t="s">
        <v>2565</v>
      </c>
      <c r="BH304" s="44"/>
      <c r="BI304" s="44"/>
      <c r="BJ304" s="44"/>
      <c r="BK304" s="44"/>
      <c r="BL304" s="49">
        <v>5.0</v>
      </c>
      <c r="BM304" s="44" t="s">
        <v>91</v>
      </c>
      <c r="BN304" s="44" t="s">
        <v>90</v>
      </c>
      <c r="BO304" s="44"/>
      <c r="BP304" s="44">
        <v>1.0</v>
      </c>
      <c r="BQ304" s="42" t="s">
        <v>2566</v>
      </c>
      <c r="BR304" s="42" t="s">
        <v>130</v>
      </c>
      <c r="BS304" s="42" t="s">
        <v>110</v>
      </c>
      <c r="BT304" s="50" t="s">
        <v>111</v>
      </c>
      <c r="BU304" s="50" t="s">
        <v>111</v>
      </c>
      <c r="BV304" s="50" t="s">
        <v>111</v>
      </c>
      <c r="BW304" s="50" t="s">
        <v>112</v>
      </c>
      <c r="BX304" s="50" t="s">
        <v>111</v>
      </c>
      <c r="BY304" s="42">
        <f t="shared" si="15"/>
        <v>1</v>
      </c>
      <c r="BZ304" s="51" t="s">
        <v>112</v>
      </c>
      <c r="CA304" s="44" t="s">
        <v>112</v>
      </c>
      <c r="CB304" s="44" t="str">
        <f t="shared" si="6"/>
        <v>維持LC</v>
      </c>
      <c r="CC304" s="53"/>
      <c r="CD304" s="52" t="s">
        <v>2567</v>
      </c>
      <c r="CE304" s="39"/>
      <c r="CF304" s="52" t="s">
        <v>387</v>
      </c>
      <c r="CG304" s="53"/>
      <c r="CH304" s="53"/>
      <c r="CJ304" s="53"/>
      <c r="CK304" s="53"/>
      <c r="CL304" s="53"/>
    </row>
    <row r="305">
      <c r="A305" s="42" t="s">
        <v>2568</v>
      </c>
      <c r="B305" s="43" t="s">
        <v>2569</v>
      </c>
      <c r="C305" s="44" t="s">
        <v>90</v>
      </c>
      <c r="D305" s="45"/>
      <c r="E305" s="44" t="s">
        <v>121</v>
      </c>
      <c r="F305" s="48">
        <v>3.7</v>
      </c>
      <c r="G305" s="42" t="s">
        <v>100</v>
      </c>
      <c r="H305" s="44"/>
      <c r="I305" s="47" t="s">
        <v>187</v>
      </c>
      <c r="J305" s="42">
        <v>3.0</v>
      </c>
      <c r="K305" s="42" t="s">
        <v>147</v>
      </c>
      <c r="L305" s="42" t="s">
        <v>91</v>
      </c>
      <c r="M305" s="42" t="s">
        <v>93</v>
      </c>
      <c r="N305" s="44"/>
      <c r="O305" s="42" t="s">
        <v>90</v>
      </c>
      <c r="P305" s="44"/>
      <c r="Q305" s="44"/>
      <c r="R305" s="42" t="s">
        <v>2570</v>
      </c>
      <c r="S305" s="48">
        <v>1179.0</v>
      </c>
      <c r="T305" s="46">
        <v>20962.0</v>
      </c>
      <c r="U305" s="44">
        <v>11135.0000000025</v>
      </c>
      <c r="V305" s="42" t="s">
        <v>125</v>
      </c>
      <c r="W305" s="44"/>
      <c r="X305" s="44"/>
      <c r="Y305" s="44">
        <v>519.0</v>
      </c>
      <c r="Z305" s="44">
        <v>20529.0</v>
      </c>
      <c r="AA305" s="44"/>
      <c r="AB305" s="42" t="s">
        <v>104</v>
      </c>
      <c r="AC305" s="44"/>
      <c r="AD305" s="44"/>
      <c r="AE305" s="44"/>
      <c r="AF305" s="44"/>
      <c r="AG305" s="44"/>
      <c r="AH305" s="42"/>
      <c r="AI305" s="42"/>
      <c r="AJ305" s="42"/>
      <c r="AK305" s="44"/>
      <c r="AL305" s="44"/>
      <c r="AM305" s="42"/>
      <c r="AN305" s="44"/>
      <c r="AO305" s="44"/>
      <c r="AP305" s="44"/>
      <c r="AQ305" s="42" t="s">
        <v>90</v>
      </c>
      <c r="AR305" s="44"/>
      <c r="AS305" s="42" t="s">
        <v>2571</v>
      </c>
      <c r="AT305" s="42"/>
      <c r="AU305" s="42"/>
      <c r="AV305" s="42"/>
      <c r="AW305" s="44"/>
      <c r="AX305" s="44"/>
      <c r="AY305" s="44"/>
      <c r="AZ305" s="44"/>
      <c r="BA305" s="44"/>
      <c r="BB305" s="44"/>
      <c r="BC305" s="44"/>
      <c r="BD305" s="44"/>
      <c r="BE305" s="46">
        <v>10000.0</v>
      </c>
      <c r="BF305" s="44" t="s">
        <v>93</v>
      </c>
      <c r="BG305" s="42" t="s">
        <v>2559</v>
      </c>
      <c r="BH305" s="44"/>
      <c r="BI305" s="44"/>
      <c r="BJ305" s="44"/>
      <c r="BK305" s="44"/>
      <c r="BL305" s="49">
        <v>5.0</v>
      </c>
      <c r="BM305" s="44" t="s">
        <v>91</v>
      </c>
      <c r="BN305" s="44" t="s">
        <v>90</v>
      </c>
      <c r="BO305" s="44"/>
      <c r="BP305" s="44">
        <v>1.0</v>
      </c>
      <c r="BQ305" s="44" t="s">
        <v>2572</v>
      </c>
      <c r="BR305" s="42" t="s">
        <v>130</v>
      </c>
      <c r="BS305" s="42" t="s">
        <v>110</v>
      </c>
      <c r="BT305" s="50" t="s">
        <v>1789</v>
      </c>
      <c r="BU305" s="50" t="s">
        <v>111</v>
      </c>
      <c r="BV305" s="50" t="s">
        <v>111</v>
      </c>
      <c r="BW305" s="50" t="s">
        <v>112</v>
      </c>
      <c r="BX305" s="50" t="s">
        <v>111</v>
      </c>
      <c r="BY305" s="42">
        <f t="shared" si="15"/>
        <v>1</v>
      </c>
      <c r="BZ305" s="51" t="s">
        <v>193</v>
      </c>
      <c r="CA305" s="44" t="s">
        <v>112</v>
      </c>
      <c r="CB305" s="44" t="str">
        <f t="shared" si="6"/>
        <v>LC-&gt;NT</v>
      </c>
      <c r="CC305" s="52" t="s">
        <v>2573</v>
      </c>
      <c r="CD305" s="52" t="s">
        <v>2574</v>
      </c>
      <c r="CE305" s="52" t="s">
        <v>133</v>
      </c>
      <c r="CF305" s="52" t="s">
        <v>387</v>
      </c>
      <c r="CG305" s="52" t="s">
        <v>143</v>
      </c>
      <c r="CH305" s="52" t="s">
        <v>134</v>
      </c>
      <c r="CJ305" s="53"/>
      <c r="CK305" s="53"/>
      <c r="CL305" s="53"/>
    </row>
    <row r="306">
      <c r="A306" s="42" t="s">
        <v>2575</v>
      </c>
      <c r="B306" s="43" t="s">
        <v>2576</v>
      </c>
      <c r="C306" s="44" t="s">
        <v>90</v>
      </c>
      <c r="D306" s="45"/>
      <c r="E306" s="44" t="s">
        <v>121</v>
      </c>
      <c r="F306" s="48">
        <v>3.7</v>
      </c>
      <c r="G306" s="42" t="s">
        <v>100</v>
      </c>
      <c r="H306" s="44"/>
      <c r="I306" s="61"/>
      <c r="J306" s="44"/>
      <c r="K306" s="44"/>
      <c r="L306" s="44"/>
      <c r="M306" s="44"/>
      <c r="N306" s="44"/>
      <c r="O306" s="44"/>
      <c r="P306" s="44"/>
      <c r="Q306" s="44"/>
      <c r="R306" s="42" t="s">
        <v>2577</v>
      </c>
      <c r="S306" s="48">
        <v>263.0</v>
      </c>
      <c r="T306" s="46">
        <v>20199.0</v>
      </c>
      <c r="U306" s="44">
        <v>4886.99999999844</v>
      </c>
      <c r="V306" s="42" t="s">
        <v>125</v>
      </c>
      <c r="W306" s="44"/>
      <c r="X306" s="44"/>
      <c r="Y306" s="44">
        <v>56.0</v>
      </c>
      <c r="Z306" s="44">
        <v>13625.0</v>
      </c>
      <c r="AA306" s="44"/>
      <c r="AB306" s="42" t="s">
        <v>104</v>
      </c>
      <c r="AC306" s="44"/>
      <c r="AD306" s="44"/>
      <c r="AE306" s="44"/>
      <c r="AF306" s="44"/>
      <c r="AG306" s="44"/>
      <c r="AH306" s="42"/>
      <c r="AI306" s="42"/>
      <c r="AJ306" s="42"/>
      <c r="AK306" s="44"/>
      <c r="AL306" s="44"/>
      <c r="AM306" s="42"/>
      <c r="AN306" s="44"/>
      <c r="AO306" s="44"/>
      <c r="AP306" s="44"/>
      <c r="AQ306" s="44"/>
      <c r="AR306" s="44"/>
      <c r="AS306" s="42" t="s">
        <v>2578</v>
      </c>
      <c r="AT306" s="42"/>
      <c r="AU306" s="42"/>
      <c r="AV306" s="42"/>
      <c r="AW306" s="44"/>
      <c r="AX306" s="44"/>
      <c r="AY306" s="44"/>
      <c r="AZ306" s="44"/>
      <c r="BA306" s="44"/>
      <c r="BB306" s="44"/>
      <c r="BC306" s="44"/>
      <c r="BD306" s="44"/>
      <c r="BE306" s="46">
        <v>250.0</v>
      </c>
      <c r="BF306" s="44" t="s">
        <v>93</v>
      </c>
      <c r="BG306" s="42" t="s">
        <v>2579</v>
      </c>
      <c r="BH306" s="44"/>
      <c r="BI306" s="44"/>
      <c r="BJ306" s="44"/>
      <c r="BK306" s="44"/>
      <c r="BL306" s="49">
        <v>5.0</v>
      </c>
      <c r="BM306" s="44" t="s">
        <v>91</v>
      </c>
      <c r="BN306" s="44" t="s">
        <v>90</v>
      </c>
      <c r="BO306" s="44"/>
      <c r="BP306" s="44">
        <v>2.0</v>
      </c>
      <c r="BQ306" s="44" t="s">
        <v>2580</v>
      </c>
      <c r="BR306" s="42" t="s">
        <v>130</v>
      </c>
      <c r="BS306" s="42" t="s">
        <v>110</v>
      </c>
      <c r="BT306" s="50" t="s">
        <v>111</v>
      </c>
      <c r="BU306" s="50" t="s">
        <v>111</v>
      </c>
      <c r="BV306" s="50" t="s">
        <v>112</v>
      </c>
      <c r="BW306" s="50" t="s">
        <v>113</v>
      </c>
      <c r="BX306" s="50" t="s">
        <v>111</v>
      </c>
      <c r="BY306" s="42">
        <f t="shared" si="15"/>
        <v>2</v>
      </c>
      <c r="BZ306" s="51" t="s">
        <v>112</v>
      </c>
      <c r="CA306" s="44" t="s">
        <v>112</v>
      </c>
      <c r="CB306" s="44" t="str">
        <f t="shared" si="6"/>
        <v>維持LC</v>
      </c>
      <c r="CC306" s="53"/>
      <c r="CD306" s="52" t="s">
        <v>2581</v>
      </c>
      <c r="CE306" s="52" t="s">
        <v>133</v>
      </c>
      <c r="CF306" s="52" t="s">
        <v>387</v>
      </c>
      <c r="CG306" s="53"/>
      <c r="CH306" s="52" t="s">
        <v>134</v>
      </c>
      <c r="CJ306" s="53"/>
      <c r="CK306" s="53"/>
      <c r="CL306" s="53"/>
    </row>
    <row r="307">
      <c r="A307" s="42" t="s">
        <v>2582</v>
      </c>
      <c r="B307" s="43" t="s">
        <v>2583</v>
      </c>
      <c r="C307" s="44" t="s">
        <v>90</v>
      </c>
      <c r="D307" s="45"/>
      <c r="E307" s="44" t="s">
        <v>121</v>
      </c>
      <c r="F307" s="48">
        <v>5.7</v>
      </c>
      <c r="G307" s="42" t="s">
        <v>100</v>
      </c>
      <c r="H307" s="44"/>
      <c r="I307" s="47"/>
      <c r="J307" s="42"/>
      <c r="K307" s="42"/>
      <c r="L307" s="42"/>
      <c r="M307" s="42"/>
      <c r="N307" s="44"/>
      <c r="O307" s="44"/>
      <c r="P307" s="44"/>
      <c r="Q307" s="44"/>
      <c r="R307" s="42" t="s">
        <v>2584</v>
      </c>
      <c r="S307" s="48">
        <v>395.0</v>
      </c>
      <c r="T307" s="46">
        <v>19633.0</v>
      </c>
      <c r="U307" s="46"/>
      <c r="V307" s="42" t="s">
        <v>199</v>
      </c>
      <c r="W307" s="44"/>
      <c r="X307" s="44"/>
      <c r="Y307" s="44">
        <v>145.0</v>
      </c>
      <c r="Z307" s="44">
        <v>16960.0</v>
      </c>
      <c r="AA307" s="44"/>
      <c r="AB307" s="42" t="s">
        <v>104</v>
      </c>
      <c r="AC307" s="44"/>
      <c r="AD307" s="44"/>
      <c r="AE307" s="44"/>
      <c r="AF307" s="44"/>
      <c r="AG307" s="44"/>
      <c r="AH307" s="42"/>
      <c r="AI307" s="42"/>
      <c r="AJ307" s="42"/>
      <c r="AK307" s="44"/>
      <c r="AL307" s="44"/>
      <c r="AM307" s="42"/>
      <c r="AN307" s="44"/>
      <c r="AO307" s="44"/>
      <c r="AP307" s="44"/>
      <c r="AQ307" s="42" t="s">
        <v>91</v>
      </c>
      <c r="AR307" s="44"/>
      <c r="AS307" s="42" t="s">
        <v>2585</v>
      </c>
      <c r="AT307" s="42"/>
      <c r="AU307" s="42"/>
      <c r="AV307" s="42"/>
      <c r="AW307" s="44"/>
      <c r="AX307" s="44"/>
      <c r="AY307" s="44"/>
      <c r="AZ307" s="44"/>
      <c r="BA307" s="44"/>
      <c r="BB307" s="44"/>
      <c r="BC307" s="44"/>
      <c r="BD307" s="44"/>
      <c r="BE307" s="48">
        <v>1001.0</v>
      </c>
      <c r="BF307" s="44" t="s">
        <v>93</v>
      </c>
      <c r="BG307" s="42" t="s">
        <v>2586</v>
      </c>
      <c r="BH307" s="44"/>
      <c r="BI307" s="44"/>
      <c r="BJ307" s="44"/>
      <c r="BK307" s="44"/>
      <c r="BL307" s="49">
        <v>5.0</v>
      </c>
      <c r="BM307" s="44" t="s">
        <v>91</v>
      </c>
      <c r="BN307" s="44" t="s">
        <v>90</v>
      </c>
      <c r="BO307" s="44"/>
      <c r="BP307" s="42">
        <v>2.0</v>
      </c>
      <c r="BQ307" s="42" t="s">
        <v>2587</v>
      </c>
      <c r="BR307" s="42" t="s">
        <v>130</v>
      </c>
      <c r="BS307" s="42" t="s">
        <v>110</v>
      </c>
      <c r="BT307" s="50" t="s">
        <v>112</v>
      </c>
      <c r="BU307" s="50" t="s">
        <v>111</v>
      </c>
      <c r="BV307" s="50" t="s">
        <v>112</v>
      </c>
      <c r="BW307" s="50" t="s">
        <v>385</v>
      </c>
      <c r="BX307" s="50" t="s">
        <v>111</v>
      </c>
      <c r="BY307" s="42">
        <f t="shared" si="15"/>
        <v>2</v>
      </c>
      <c r="BZ307" s="51" t="s">
        <v>112</v>
      </c>
      <c r="CA307" s="44" t="s">
        <v>112</v>
      </c>
      <c r="CB307" s="44" t="str">
        <f t="shared" si="6"/>
        <v>維持LC</v>
      </c>
      <c r="CC307" s="53"/>
      <c r="CD307" s="52" t="s">
        <v>2588</v>
      </c>
      <c r="CE307" s="52" t="s">
        <v>387</v>
      </c>
      <c r="CF307" s="53"/>
      <c r="CG307" s="53"/>
      <c r="CH307" s="53"/>
      <c r="CJ307" s="53"/>
      <c r="CK307" s="53"/>
      <c r="CL307" s="53"/>
    </row>
    <row r="308">
      <c r="A308" s="42" t="s">
        <v>2589</v>
      </c>
      <c r="B308" s="43" t="s">
        <v>2590</v>
      </c>
      <c r="C308" s="44" t="s">
        <v>90</v>
      </c>
      <c r="D308" s="45"/>
      <c r="E308" s="44" t="s">
        <v>91</v>
      </c>
      <c r="F308" s="48">
        <v>4.3</v>
      </c>
      <c r="G308" s="42" t="s">
        <v>100</v>
      </c>
      <c r="H308" s="44"/>
      <c r="I308" s="47" t="s">
        <v>122</v>
      </c>
      <c r="J308" s="42">
        <v>3.0</v>
      </c>
      <c r="K308" s="42" t="s">
        <v>147</v>
      </c>
      <c r="L308" s="42" t="s">
        <v>90</v>
      </c>
      <c r="M308" s="42" t="s">
        <v>92</v>
      </c>
      <c r="N308" s="44"/>
      <c r="O308" s="44"/>
      <c r="P308" s="44"/>
      <c r="Q308" s="44"/>
      <c r="R308" s="42" t="s">
        <v>2591</v>
      </c>
      <c r="S308" s="48">
        <v>286.0</v>
      </c>
      <c r="T308" s="46">
        <v>14902.0</v>
      </c>
      <c r="U308" s="46"/>
      <c r="V308" s="42" t="s">
        <v>2592</v>
      </c>
      <c r="W308" s="44"/>
      <c r="X308" s="44"/>
      <c r="Y308" s="44">
        <v>178.0</v>
      </c>
      <c r="Z308" s="44">
        <v>5040.0</v>
      </c>
      <c r="AA308" s="44"/>
      <c r="AB308" s="42" t="s">
        <v>104</v>
      </c>
      <c r="AC308" s="44"/>
      <c r="AD308" s="44"/>
      <c r="AE308" s="44"/>
      <c r="AF308" s="44"/>
      <c r="AG308" s="44"/>
      <c r="AH308" s="42"/>
      <c r="AI308" s="42"/>
      <c r="AJ308" s="42"/>
      <c r="AK308" s="44"/>
      <c r="AL308" s="44"/>
      <c r="AM308" s="42"/>
      <c r="AN308" s="44"/>
      <c r="AO308" s="44"/>
      <c r="AP308" s="44"/>
      <c r="AQ308" s="42" t="s">
        <v>92</v>
      </c>
      <c r="AR308" s="44"/>
      <c r="AS308" s="42" t="s">
        <v>2593</v>
      </c>
      <c r="AT308" s="42"/>
      <c r="AU308" s="42"/>
      <c r="AV308" s="42"/>
      <c r="AW308" s="42"/>
      <c r="AX308" s="44"/>
      <c r="AY308" s="44"/>
      <c r="AZ308" s="44"/>
      <c r="BA308" s="44"/>
      <c r="BB308" s="44"/>
      <c r="BC308" s="44"/>
      <c r="BD308" s="42">
        <v>2500.0</v>
      </c>
      <c r="BE308" s="48">
        <v>500.0</v>
      </c>
      <c r="BF308" s="44" t="s">
        <v>93</v>
      </c>
      <c r="BG308" s="42" t="s">
        <v>2594</v>
      </c>
      <c r="BH308" s="44"/>
      <c r="BI308" s="44"/>
      <c r="BJ308" s="44"/>
      <c r="BK308" s="44"/>
      <c r="BL308" s="49">
        <v>5.0</v>
      </c>
      <c r="BM308" s="44" t="s">
        <v>91</v>
      </c>
      <c r="BN308" s="44" t="s">
        <v>90</v>
      </c>
      <c r="BO308" s="44"/>
      <c r="BP308" s="44">
        <v>2.0</v>
      </c>
      <c r="BQ308" s="44" t="s">
        <v>2595</v>
      </c>
      <c r="BR308" s="42" t="s">
        <v>130</v>
      </c>
      <c r="BS308" s="42" t="s">
        <v>110</v>
      </c>
      <c r="BT308" s="50" t="s">
        <v>112</v>
      </c>
      <c r="BU308" s="50" t="s">
        <v>112</v>
      </c>
      <c r="BV308" s="50" t="s">
        <v>112</v>
      </c>
      <c r="BW308" s="50" t="s">
        <v>113</v>
      </c>
      <c r="BX308" s="50" t="s">
        <v>111</v>
      </c>
      <c r="BY308" s="42">
        <f t="shared" si="15"/>
        <v>2</v>
      </c>
      <c r="BZ308" s="51" t="s">
        <v>112</v>
      </c>
      <c r="CA308" s="44" t="s">
        <v>112</v>
      </c>
      <c r="CB308" s="44" t="str">
        <f t="shared" si="6"/>
        <v>維持LC</v>
      </c>
      <c r="CC308" s="53"/>
      <c r="CD308" s="52" t="s">
        <v>2596</v>
      </c>
      <c r="CE308" s="52" t="s">
        <v>2597</v>
      </c>
      <c r="CF308" s="52" t="s">
        <v>387</v>
      </c>
      <c r="CG308" s="53"/>
      <c r="CH308" s="52" t="s">
        <v>2201</v>
      </c>
      <c r="CJ308" s="53"/>
      <c r="CK308" s="53"/>
      <c r="CL308" s="53"/>
    </row>
    <row r="309">
      <c r="A309" s="42" t="s">
        <v>2598</v>
      </c>
      <c r="B309" s="43" t="s">
        <v>2599</v>
      </c>
      <c r="C309" s="44" t="s">
        <v>90</v>
      </c>
      <c r="D309" s="45"/>
      <c r="E309" s="44" t="s">
        <v>91</v>
      </c>
      <c r="F309" s="48">
        <v>4.1</v>
      </c>
      <c r="G309" s="42" t="s">
        <v>100</v>
      </c>
      <c r="H309" s="44"/>
      <c r="I309" s="47" t="s">
        <v>187</v>
      </c>
      <c r="J309" s="42">
        <v>3.0</v>
      </c>
      <c r="K309" s="42" t="s">
        <v>147</v>
      </c>
      <c r="L309" s="44" t="s">
        <v>91</v>
      </c>
      <c r="M309" s="44" t="s">
        <v>91</v>
      </c>
      <c r="N309" s="44"/>
      <c r="O309" s="44" t="s">
        <v>1454</v>
      </c>
      <c r="P309" s="44"/>
      <c r="Q309" s="44"/>
      <c r="R309" s="42" t="s">
        <v>2600</v>
      </c>
      <c r="S309" s="48">
        <v>405.0</v>
      </c>
      <c r="T309" s="46">
        <v>6998.0</v>
      </c>
      <c r="U309" s="44">
        <v>4509.9999999967</v>
      </c>
      <c r="V309" s="42" t="s">
        <v>2601</v>
      </c>
      <c r="W309" s="44"/>
      <c r="X309" s="44"/>
      <c r="Y309" s="44">
        <v>153.0</v>
      </c>
      <c r="Z309" s="44">
        <v>4404.0</v>
      </c>
      <c r="AA309" s="44"/>
      <c r="AB309" s="42" t="s">
        <v>104</v>
      </c>
      <c r="AC309" s="44"/>
      <c r="AD309" s="44"/>
      <c r="AE309" s="44"/>
      <c r="AF309" s="44"/>
      <c r="AG309" s="44" t="s">
        <v>2602</v>
      </c>
      <c r="AH309" s="42"/>
      <c r="AI309" s="42"/>
      <c r="AJ309" s="42"/>
      <c r="AK309" s="44"/>
      <c r="AL309" s="44"/>
      <c r="AM309" s="42"/>
      <c r="AN309" s="44"/>
      <c r="AO309" s="44"/>
      <c r="AP309" s="44"/>
      <c r="AQ309" s="42" t="s">
        <v>90</v>
      </c>
      <c r="AR309" s="42"/>
      <c r="AS309" s="42" t="s">
        <v>2603</v>
      </c>
      <c r="AT309" s="42"/>
      <c r="AU309" s="42"/>
      <c r="AV309" s="42"/>
      <c r="AW309" s="44"/>
      <c r="AX309" s="44"/>
      <c r="AY309" s="44"/>
      <c r="AZ309" s="44"/>
      <c r="BA309" s="44"/>
      <c r="BB309" s="44"/>
      <c r="BC309" s="44"/>
      <c r="BD309" s="44"/>
      <c r="BE309" s="46">
        <v>10000.0</v>
      </c>
      <c r="BF309" s="44" t="s">
        <v>93</v>
      </c>
      <c r="BG309" s="42" t="s">
        <v>2604</v>
      </c>
      <c r="BH309" s="44"/>
      <c r="BI309" s="44"/>
      <c r="BJ309" s="44"/>
      <c r="BK309" s="44"/>
      <c r="BL309" s="51">
        <v>5.0</v>
      </c>
      <c r="BM309" s="44" t="s">
        <v>90</v>
      </c>
      <c r="BN309" s="44" t="s">
        <v>94</v>
      </c>
      <c r="BO309" s="44"/>
      <c r="BP309" s="44">
        <v>0.0</v>
      </c>
      <c r="BQ309" s="44" t="s">
        <v>223</v>
      </c>
      <c r="BR309" s="42" t="s">
        <v>130</v>
      </c>
      <c r="BS309" s="42" t="s">
        <v>110</v>
      </c>
      <c r="BT309" s="50" t="s">
        <v>2605</v>
      </c>
      <c r="BU309" s="50" t="s">
        <v>112</v>
      </c>
      <c r="BV309" s="50" t="s">
        <v>897</v>
      </c>
      <c r="BW309" s="50" t="s">
        <v>112</v>
      </c>
      <c r="BX309" s="50" t="s">
        <v>111</v>
      </c>
      <c r="BY309" s="42">
        <f t="shared" si="15"/>
        <v>0</v>
      </c>
      <c r="BZ309" s="51" t="s">
        <v>114</v>
      </c>
      <c r="CA309" s="44" t="s">
        <v>112</v>
      </c>
      <c r="CB309" s="44" t="str">
        <f t="shared" si="6"/>
        <v>LC-&gt;VU</v>
      </c>
      <c r="CC309" s="52" t="s">
        <v>2606</v>
      </c>
      <c r="CD309" s="52" t="s">
        <v>2607</v>
      </c>
      <c r="CE309" s="52" t="s">
        <v>133</v>
      </c>
      <c r="CF309" s="52" t="s">
        <v>225</v>
      </c>
      <c r="CG309" s="52" t="s">
        <v>1553</v>
      </c>
      <c r="CH309" s="52" t="s">
        <v>1553</v>
      </c>
      <c r="CJ309" s="52" t="s">
        <v>227</v>
      </c>
      <c r="CK309" s="53"/>
      <c r="CL309" s="53"/>
    </row>
    <row r="310">
      <c r="A310" s="42" t="s">
        <v>2608</v>
      </c>
      <c r="B310" s="43" t="s">
        <v>2609</v>
      </c>
      <c r="C310" s="44" t="s">
        <v>91</v>
      </c>
      <c r="D310" s="45"/>
      <c r="E310" s="44" t="s">
        <v>91</v>
      </c>
      <c r="F310" s="48">
        <v>4.8</v>
      </c>
      <c r="G310" s="42" t="s">
        <v>100</v>
      </c>
      <c r="H310" s="44"/>
      <c r="I310" s="61" t="s">
        <v>122</v>
      </c>
      <c r="J310" s="42">
        <v>11.0</v>
      </c>
      <c r="K310" s="44" t="s">
        <v>100</v>
      </c>
      <c r="L310" s="44" t="s">
        <v>91</v>
      </c>
      <c r="M310" s="44" t="s">
        <v>91</v>
      </c>
      <c r="N310" s="44"/>
      <c r="O310" s="42" t="s">
        <v>1716</v>
      </c>
      <c r="P310" s="44"/>
      <c r="Q310" s="44"/>
      <c r="R310" s="42" t="s">
        <v>2610</v>
      </c>
      <c r="S310" s="48">
        <v>618.0</v>
      </c>
      <c r="T310" s="46">
        <v>7881.0</v>
      </c>
      <c r="U310" s="44">
        <v>10667.9999999993</v>
      </c>
      <c r="V310" s="42" t="s">
        <v>2601</v>
      </c>
      <c r="W310" s="44"/>
      <c r="X310" s="44"/>
      <c r="Y310" s="44">
        <v>236.0</v>
      </c>
      <c r="Z310" s="44">
        <v>6376.0</v>
      </c>
      <c r="AA310" s="44"/>
      <c r="AB310" s="42" t="s">
        <v>104</v>
      </c>
      <c r="AC310" s="44"/>
      <c r="AD310" s="44"/>
      <c r="AE310" s="44"/>
      <c r="AF310" s="44"/>
      <c r="AG310" s="44"/>
      <c r="AH310" s="44"/>
      <c r="AI310" s="42"/>
      <c r="AJ310" s="44"/>
      <c r="AK310" s="44"/>
      <c r="AL310" s="44"/>
      <c r="AM310" s="42"/>
      <c r="AN310" s="44"/>
      <c r="AO310" s="44"/>
      <c r="AP310" s="44"/>
      <c r="AQ310" s="42" t="s">
        <v>91</v>
      </c>
      <c r="AR310" s="44"/>
      <c r="AS310" s="42" t="s">
        <v>2611</v>
      </c>
      <c r="AT310" s="42"/>
      <c r="AU310" s="42"/>
      <c r="AV310" s="42"/>
      <c r="AW310" s="44"/>
      <c r="AX310" s="44"/>
      <c r="AY310" s="44"/>
      <c r="AZ310" s="44"/>
      <c r="BA310" s="44"/>
      <c r="BB310" s="44"/>
      <c r="BC310" s="44"/>
      <c r="BD310" s="44">
        <v>10000.0</v>
      </c>
      <c r="BE310" s="46">
        <v>2500.0</v>
      </c>
      <c r="BF310" s="44" t="s">
        <v>93</v>
      </c>
      <c r="BG310" s="42" t="s">
        <v>2612</v>
      </c>
      <c r="BH310" s="44"/>
      <c r="BI310" s="44"/>
      <c r="BJ310" s="44"/>
      <c r="BK310" s="44"/>
      <c r="BL310" s="49">
        <v>5.0</v>
      </c>
      <c r="BM310" s="44" t="s">
        <v>90</v>
      </c>
      <c r="BN310" s="44" t="s">
        <v>92</v>
      </c>
      <c r="BO310" s="44" t="s">
        <v>94</v>
      </c>
      <c r="BP310" s="44"/>
      <c r="BQ310" s="42" t="s">
        <v>2613</v>
      </c>
      <c r="BR310" s="42" t="s">
        <v>130</v>
      </c>
      <c r="BS310" s="42" t="s">
        <v>110</v>
      </c>
      <c r="BT310" s="50" t="s">
        <v>112</v>
      </c>
      <c r="BU310" s="50" t="s">
        <v>111</v>
      </c>
      <c r="BV310" s="50" t="s">
        <v>112</v>
      </c>
      <c r="BW310" s="50" t="s">
        <v>112</v>
      </c>
      <c r="BX310" s="50" t="s">
        <v>111</v>
      </c>
      <c r="BY310" s="42" t="str">
        <f t="shared" si="15"/>
        <v/>
      </c>
      <c r="BZ310" s="51" t="s">
        <v>112</v>
      </c>
      <c r="CA310" s="44" t="s">
        <v>112</v>
      </c>
      <c r="CB310" s="44" t="str">
        <f t="shared" si="6"/>
        <v>維持LC</v>
      </c>
      <c r="CC310" s="53"/>
      <c r="CD310" s="52" t="s">
        <v>2614</v>
      </c>
      <c r="CE310" s="52" t="s">
        <v>133</v>
      </c>
      <c r="CF310" s="52" t="s">
        <v>387</v>
      </c>
      <c r="CG310" s="52" t="s">
        <v>1553</v>
      </c>
      <c r="CH310" s="52" t="s">
        <v>225</v>
      </c>
      <c r="CJ310" s="52" t="s">
        <v>2525</v>
      </c>
      <c r="CK310" s="52" t="s">
        <v>227</v>
      </c>
      <c r="CL310" s="53"/>
    </row>
    <row r="311">
      <c r="A311" s="42" t="s">
        <v>2615</v>
      </c>
      <c r="B311" s="43" t="s">
        <v>2616</v>
      </c>
      <c r="C311" s="42" t="s">
        <v>90</v>
      </c>
      <c r="D311" s="43" t="s">
        <v>2617</v>
      </c>
      <c r="E311" s="44" t="s">
        <v>91</v>
      </c>
      <c r="F311" s="48">
        <v>4.8</v>
      </c>
      <c r="G311" s="42" t="s">
        <v>100</v>
      </c>
      <c r="H311" s="44"/>
      <c r="I311" s="47" t="s">
        <v>2031</v>
      </c>
      <c r="J311" s="42">
        <v>3.0</v>
      </c>
      <c r="K311" s="42" t="s">
        <v>147</v>
      </c>
      <c r="L311" s="44" t="s">
        <v>91</v>
      </c>
      <c r="M311" s="44" t="s">
        <v>91</v>
      </c>
      <c r="N311" s="44"/>
      <c r="O311" s="44" t="s">
        <v>2349</v>
      </c>
      <c r="P311" s="44"/>
      <c r="Q311" s="44"/>
      <c r="R311" s="42" t="s">
        <v>2618</v>
      </c>
      <c r="S311" s="48">
        <v>325.0</v>
      </c>
      <c r="T311" s="46">
        <v>6272.0</v>
      </c>
      <c r="U311" s="44">
        <v>6819.99999999841</v>
      </c>
      <c r="V311" s="42" t="s">
        <v>2601</v>
      </c>
      <c r="W311" s="44"/>
      <c r="X311" s="44"/>
      <c r="Y311" s="44">
        <v>93.0</v>
      </c>
      <c r="Z311" s="44">
        <v>3370.0</v>
      </c>
      <c r="AA311" s="44"/>
      <c r="AB311" s="42" t="s">
        <v>104</v>
      </c>
      <c r="AC311" s="44"/>
      <c r="AD311" s="44"/>
      <c r="AE311" s="44"/>
      <c r="AF311" s="44"/>
      <c r="AG311" s="44" t="s">
        <v>2602</v>
      </c>
      <c r="AH311" s="42"/>
      <c r="AI311" s="42"/>
      <c r="AJ311" s="44"/>
      <c r="AK311" s="44"/>
      <c r="AL311" s="44"/>
      <c r="AM311" s="42"/>
      <c r="AN311" s="44"/>
      <c r="AO311" s="44"/>
      <c r="AP311" s="44" t="s">
        <v>2602</v>
      </c>
      <c r="AQ311" s="42" t="s">
        <v>91</v>
      </c>
      <c r="AR311" s="42" t="s">
        <v>90</v>
      </c>
      <c r="AS311" s="42" t="s">
        <v>2619</v>
      </c>
      <c r="AT311" s="42"/>
      <c r="AU311" s="42"/>
      <c r="AV311" s="42"/>
      <c r="AW311" s="44"/>
      <c r="AX311" s="44"/>
      <c r="AY311" s="44"/>
      <c r="AZ311" s="44"/>
      <c r="BA311" s="44"/>
      <c r="BB311" s="44"/>
      <c r="BC311" s="44"/>
      <c r="BD311" s="44">
        <v>10000.0</v>
      </c>
      <c r="BE311" s="46">
        <v>2500.0</v>
      </c>
      <c r="BF311" s="44" t="s">
        <v>93</v>
      </c>
      <c r="BG311" s="42" t="s">
        <v>2620</v>
      </c>
      <c r="BH311" s="44"/>
      <c r="BI311" s="44"/>
      <c r="BJ311" s="44"/>
      <c r="BK311" s="44"/>
      <c r="BL311" s="49">
        <v>5.0</v>
      </c>
      <c r="BM311" s="44" t="s">
        <v>90</v>
      </c>
      <c r="BN311" s="44" t="s">
        <v>92</v>
      </c>
      <c r="BO311" s="44" t="s">
        <v>94</v>
      </c>
      <c r="BP311" s="42">
        <v>0.0</v>
      </c>
      <c r="BQ311" s="42" t="s">
        <v>2621</v>
      </c>
      <c r="BR311" s="42" t="s">
        <v>130</v>
      </c>
      <c r="BS311" s="42" t="s">
        <v>110</v>
      </c>
      <c r="BT311" s="50" t="s">
        <v>2622</v>
      </c>
      <c r="BU311" s="50" t="s">
        <v>2623</v>
      </c>
      <c r="BV311" s="50" t="s">
        <v>153</v>
      </c>
      <c r="BW311" s="50" t="s">
        <v>112</v>
      </c>
      <c r="BX311" s="50" t="s">
        <v>111</v>
      </c>
      <c r="BY311" s="42">
        <v>0.0</v>
      </c>
      <c r="BZ311" s="51" t="s">
        <v>285</v>
      </c>
      <c r="CA311" s="44" t="s">
        <v>114</v>
      </c>
      <c r="CB311" s="44" t="str">
        <f t="shared" si="6"/>
        <v>VU-&gt;EN</v>
      </c>
      <c r="CC311" s="52" t="s">
        <v>2624</v>
      </c>
      <c r="CD311" s="52" t="s">
        <v>2625</v>
      </c>
      <c r="CE311" s="52" t="s">
        <v>133</v>
      </c>
      <c r="CF311" s="52" t="s">
        <v>225</v>
      </c>
      <c r="CG311" s="52" t="s">
        <v>2525</v>
      </c>
      <c r="CH311" s="52" t="s">
        <v>1553</v>
      </c>
      <c r="CJ311" s="53"/>
      <c r="CK311" s="53"/>
      <c r="CL311" s="53"/>
    </row>
    <row r="312">
      <c r="A312" s="42" t="s">
        <v>2626</v>
      </c>
      <c r="B312" s="43" t="s">
        <v>2627</v>
      </c>
      <c r="C312" s="44" t="s">
        <v>90</v>
      </c>
      <c r="D312" s="45"/>
      <c r="E312" s="44" t="s">
        <v>91</v>
      </c>
      <c r="F312" s="48">
        <v>4.2</v>
      </c>
      <c r="G312" s="42" t="s">
        <v>100</v>
      </c>
      <c r="H312" s="44"/>
      <c r="I312" s="47" t="s">
        <v>122</v>
      </c>
      <c r="J312" s="42">
        <v>14.0</v>
      </c>
      <c r="K312" s="42" t="s">
        <v>100</v>
      </c>
      <c r="L312" s="42" t="s">
        <v>91</v>
      </c>
      <c r="M312" s="42" t="s">
        <v>91</v>
      </c>
      <c r="N312" s="44"/>
      <c r="O312" s="44" t="s">
        <v>91</v>
      </c>
      <c r="P312" s="44"/>
      <c r="Q312" s="44"/>
      <c r="R312" s="42" t="s">
        <v>2628</v>
      </c>
      <c r="S312" s="48">
        <v>291.0</v>
      </c>
      <c r="T312" s="48">
        <v>180.0</v>
      </c>
      <c r="U312" s="46"/>
      <c r="V312" s="42" t="s">
        <v>2629</v>
      </c>
      <c r="W312" s="44"/>
      <c r="X312" s="44"/>
      <c r="Y312" s="44">
        <v>171.0</v>
      </c>
      <c r="Z312" s="44">
        <v>14246.0</v>
      </c>
      <c r="AA312" s="44"/>
      <c r="AB312" s="42" t="s">
        <v>104</v>
      </c>
      <c r="AC312" s="44"/>
      <c r="AD312" s="44"/>
      <c r="AE312" s="44"/>
      <c r="AF312" s="44"/>
      <c r="AG312" s="44"/>
      <c r="AH312" s="42"/>
      <c r="AI312" s="42"/>
      <c r="AJ312" s="42"/>
      <c r="AK312" s="44"/>
      <c r="AL312" s="44"/>
      <c r="AM312" s="42"/>
      <c r="AN312" s="44"/>
      <c r="AO312" s="44"/>
      <c r="AP312" s="44"/>
      <c r="AQ312" s="42" t="s">
        <v>91</v>
      </c>
      <c r="AR312" s="44"/>
      <c r="AS312" s="42" t="s">
        <v>2630</v>
      </c>
      <c r="AT312" s="42"/>
      <c r="AU312" s="42"/>
      <c r="AV312" s="42"/>
      <c r="AW312" s="42"/>
      <c r="AX312" s="44"/>
      <c r="AY312" s="44"/>
      <c r="AZ312" s="44"/>
      <c r="BA312" s="44"/>
      <c r="BB312" s="44"/>
      <c r="BC312" s="44"/>
      <c r="BD312" s="44"/>
      <c r="BE312" s="46">
        <v>1001.0</v>
      </c>
      <c r="BF312" s="44" t="s">
        <v>93</v>
      </c>
      <c r="BG312" s="42" t="s">
        <v>2631</v>
      </c>
      <c r="BH312" s="44"/>
      <c r="BI312" s="44"/>
      <c r="BJ312" s="44"/>
      <c r="BK312" s="44"/>
      <c r="BL312" s="49">
        <v>5.0</v>
      </c>
      <c r="BM312" s="44" t="s">
        <v>91</v>
      </c>
      <c r="BN312" s="44" t="s">
        <v>90</v>
      </c>
      <c r="BO312" s="44"/>
      <c r="BP312" s="44">
        <v>2.0</v>
      </c>
      <c r="BQ312" s="44" t="s">
        <v>2595</v>
      </c>
      <c r="BR312" s="42" t="s">
        <v>130</v>
      </c>
      <c r="BS312" s="42" t="s">
        <v>110</v>
      </c>
      <c r="BT312" s="50" t="s">
        <v>112</v>
      </c>
      <c r="BU312" s="50" t="s">
        <v>112</v>
      </c>
      <c r="BV312" s="50" t="s">
        <v>111</v>
      </c>
      <c r="BW312" s="50" t="s">
        <v>385</v>
      </c>
      <c r="BX312" s="50" t="s">
        <v>111</v>
      </c>
      <c r="BY312" s="42">
        <f t="shared" ref="BY312:BY314" si="16">BP312</f>
        <v>2</v>
      </c>
      <c r="BZ312" s="51" t="s">
        <v>112</v>
      </c>
      <c r="CA312" s="44" t="s">
        <v>112</v>
      </c>
      <c r="CB312" s="44" t="str">
        <f t="shared" si="6"/>
        <v>維持LC</v>
      </c>
      <c r="CC312" s="53"/>
      <c r="CD312" s="52" t="s">
        <v>2632</v>
      </c>
      <c r="CE312" s="52" t="s">
        <v>2597</v>
      </c>
      <c r="CF312" s="52" t="s">
        <v>387</v>
      </c>
      <c r="CG312" s="52" t="s">
        <v>225</v>
      </c>
      <c r="CH312" s="52" t="s">
        <v>2201</v>
      </c>
      <c r="CJ312" s="53"/>
      <c r="CK312" s="53"/>
      <c r="CL312" s="53"/>
    </row>
    <row r="313">
      <c r="A313" s="42" t="s">
        <v>2633</v>
      </c>
      <c r="B313" s="43" t="s">
        <v>2634</v>
      </c>
      <c r="C313" s="44" t="s">
        <v>90</v>
      </c>
      <c r="D313" s="45"/>
      <c r="E313" s="44" t="s">
        <v>121</v>
      </c>
      <c r="F313" s="48">
        <v>4.1</v>
      </c>
      <c r="G313" s="42" t="s">
        <v>100</v>
      </c>
      <c r="H313" s="44"/>
      <c r="I313" s="61"/>
      <c r="J313" s="44"/>
      <c r="K313" s="44"/>
      <c r="L313" s="44"/>
      <c r="M313" s="44"/>
      <c r="N313" s="44"/>
      <c r="O313" s="44"/>
      <c r="P313" s="44"/>
      <c r="Q313" s="44"/>
      <c r="R313" s="42" t="s">
        <v>2635</v>
      </c>
      <c r="S313" s="48">
        <v>305.0</v>
      </c>
      <c r="T313" s="46">
        <v>19245.0</v>
      </c>
      <c r="U313" s="46"/>
      <c r="V313" s="42" t="s">
        <v>199</v>
      </c>
      <c r="W313" s="44"/>
      <c r="X313" s="44"/>
      <c r="Y313" s="44">
        <v>108.0</v>
      </c>
      <c r="Z313" s="44">
        <v>17224.0</v>
      </c>
      <c r="AA313" s="44"/>
      <c r="AB313" s="42" t="s">
        <v>104</v>
      </c>
      <c r="AC313" s="44"/>
      <c r="AD313" s="44"/>
      <c r="AE313" s="44"/>
      <c r="AF313" s="44"/>
      <c r="AG313" s="44"/>
      <c r="AH313" s="42"/>
      <c r="AI313" s="42"/>
      <c r="AJ313" s="42"/>
      <c r="AK313" s="44"/>
      <c r="AL313" s="44"/>
      <c r="AM313" s="42"/>
      <c r="AN313" s="44"/>
      <c r="AO313" s="44"/>
      <c r="AP313" s="44"/>
      <c r="AQ313" s="44"/>
      <c r="AR313" s="44"/>
      <c r="AS313" s="42" t="s">
        <v>2636</v>
      </c>
      <c r="AT313" s="42"/>
      <c r="AU313" s="42"/>
      <c r="AV313" s="42"/>
      <c r="AW313" s="44"/>
      <c r="AX313" s="44"/>
      <c r="AY313" s="44"/>
      <c r="AZ313" s="44"/>
      <c r="BA313" s="44"/>
      <c r="BB313" s="44"/>
      <c r="BC313" s="44"/>
      <c r="BD313" s="44"/>
      <c r="BE313" s="48">
        <v>251.0</v>
      </c>
      <c r="BF313" s="44" t="s">
        <v>93</v>
      </c>
      <c r="BG313" s="42" t="s">
        <v>2637</v>
      </c>
      <c r="BH313" s="44"/>
      <c r="BI313" s="44"/>
      <c r="BJ313" s="44"/>
      <c r="BK313" s="44"/>
      <c r="BL313" s="49">
        <v>5.0</v>
      </c>
      <c r="BM313" s="44" t="s">
        <v>91</v>
      </c>
      <c r="BN313" s="44" t="s">
        <v>90</v>
      </c>
      <c r="BO313" s="44"/>
      <c r="BP313" s="42">
        <v>2.0</v>
      </c>
      <c r="BQ313" s="42" t="s">
        <v>2638</v>
      </c>
      <c r="BR313" s="42" t="s">
        <v>130</v>
      </c>
      <c r="BS313" s="42" t="s">
        <v>110</v>
      </c>
      <c r="BT313" s="50" t="s">
        <v>111</v>
      </c>
      <c r="BU313" s="50" t="s">
        <v>111</v>
      </c>
      <c r="BV313" s="50" t="s">
        <v>111</v>
      </c>
      <c r="BW313" s="50" t="s">
        <v>113</v>
      </c>
      <c r="BX313" s="50" t="s">
        <v>111</v>
      </c>
      <c r="BY313" s="42">
        <f t="shared" si="16"/>
        <v>2</v>
      </c>
      <c r="BZ313" s="51" t="s">
        <v>112</v>
      </c>
      <c r="CA313" s="44" t="s">
        <v>112</v>
      </c>
      <c r="CB313" s="44" t="str">
        <f t="shared" si="6"/>
        <v>維持LC</v>
      </c>
      <c r="CC313" s="53"/>
      <c r="CD313" s="52" t="s">
        <v>2639</v>
      </c>
      <c r="CE313" s="52" t="s">
        <v>387</v>
      </c>
      <c r="CF313" s="52" t="s">
        <v>134</v>
      </c>
      <c r="CG313" s="62"/>
      <c r="CH313" s="53"/>
      <c r="CI313" s="53"/>
      <c r="CJ313" s="53"/>
      <c r="CK313" s="53"/>
      <c r="CL313" s="53"/>
    </row>
    <row r="314">
      <c r="A314" s="42" t="s">
        <v>2640</v>
      </c>
      <c r="B314" s="43" t="s">
        <v>2641</v>
      </c>
      <c r="C314" s="44" t="s">
        <v>90</v>
      </c>
      <c r="D314" s="45"/>
      <c r="E314" s="44" t="s">
        <v>121</v>
      </c>
      <c r="F314" s="48">
        <v>3.6</v>
      </c>
      <c r="G314" s="42" t="s">
        <v>100</v>
      </c>
      <c r="H314" s="44"/>
      <c r="I314" s="61"/>
      <c r="J314" s="44"/>
      <c r="K314" s="44"/>
      <c r="L314" s="44"/>
      <c r="M314" s="44"/>
      <c r="N314" s="44"/>
      <c r="O314" s="44"/>
      <c r="P314" s="44"/>
      <c r="Q314" s="44"/>
      <c r="R314" s="42" t="s">
        <v>2642</v>
      </c>
      <c r="S314" s="48">
        <v>203.0</v>
      </c>
      <c r="T314" s="46">
        <v>14891.0</v>
      </c>
      <c r="U314" s="46"/>
      <c r="V314" s="42" t="s">
        <v>199</v>
      </c>
      <c r="W314" s="44"/>
      <c r="X314" s="44"/>
      <c r="Y314" s="44">
        <v>51.0</v>
      </c>
      <c r="Z314" s="44">
        <v>11678.0</v>
      </c>
      <c r="AA314" s="44"/>
      <c r="AB314" s="42" t="s">
        <v>104</v>
      </c>
      <c r="AC314" s="44"/>
      <c r="AD314" s="44"/>
      <c r="AE314" s="44"/>
      <c r="AF314" s="44"/>
      <c r="AG314" s="44"/>
      <c r="AH314" s="42"/>
      <c r="AI314" s="42"/>
      <c r="AJ314" s="42"/>
      <c r="AK314" s="44"/>
      <c r="AL314" s="44"/>
      <c r="AM314" s="42"/>
      <c r="AN314" s="44"/>
      <c r="AO314" s="44"/>
      <c r="AP314" s="44"/>
      <c r="AQ314" s="44" t="s">
        <v>91</v>
      </c>
      <c r="AR314" s="44"/>
      <c r="AS314" s="42" t="s">
        <v>2643</v>
      </c>
      <c r="AT314" s="42"/>
      <c r="AU314" s="42"/>
      <c r="AV314" s="42"/>
      <c r="AW314" s="44"/>
      <c r="AX314" s="44"/>
      <c r="AY314" s="44"/>
      <c r="AZ314" s="44"/>
      <c r="BA314" s="44"/>
      <c r="BB314" s="44"/>
      <c r="BC314" s="44"/>
      <c r="BD314" s="44">
        <v>1000.0</v>
      </c>
      <c r="BE314" s="46">
        <v>250.0</v>
      </c>
      <c r="BF314" s="44" t="s">
        <v>93</v>
      </c>
      <c r="BG314" s="42" t="s">
        <v>2644</v>
      </c>
      <c r="BH314" s="44"/>
      <c r="BI314" s="44"/>
      <c r="BJ314" s="44"/>
      <c r="BK314" s="44"/>
      <c r="BL314" s="49">
        <v>5.0</v>
      </c>
      <c r="BM314" s="44" t="s">
        <v>91</v>
      </c>
      <c r="BN314" s="44" t="s">
        <v>90</v>
      </c>
      <c r="BO314" s="44"/>
      <c r="BP314" s="44">
        <v>2.0</v>
      </c>
      <c r="BQ314" s="44" t="s">
        <v>2553</v>
      </c>
      <c r="BR314" s="42" t="s">
        <v>130</v>
      </c>
      <c r="BS314" s="42" t="s">
        <v>110</v>
      </c>
      <c r="BT314" s="50" t="s">
        <v>111</v>
      </c>
      <c r="BU314" s="50" t="s">
        <v>111</v>
      </c>
      <c r="BV314" s="50" t="s">
        <v>111</v>
      </c>
      <c r="BW314" s="50" t="s">
        <v>113</v>
      </c>
      <c r="BX314" s="50" t="s">
        <v>111</v>
      </c>
      <c r="BY314" s="42">
        <f t="shared" si="16"/>
        <v>2</v>
      </c>
      <c r="BZ314" s="51" t="s">
        <v>112</v>
      </c>
      <c r="CA314" s="44" t="s">
        <v>112</v>
      </c>
      <c r="CB314" s="44" t="str">
        <f t="shared" si="6"/>
        <v>維持LC</v>
      </c>
      <c r="CC314" s="53"/>
      <c r="CD314" s="52" t="s">
        <v>2645</v>
      </c>
      <c r="CE314" s="52" t="s">
        <v>387</v>
      </c>
      <c r="CF314" s="53"/>
      <c r="CG314" s="53"/>
      <c r="CH314" s="53"/>
      <c r="CI314" s="53"/>
      <c r="CJ314" s="53"/>
      <c r="CK314" s="53"/>
      <c r="CL314" s="53"/>
    </row>
    <row r="315">
      <c r="A315" s="42" t="s">
        <v>2646</v>
      </c>
      <c r="B315" s="43" t="s">
        <v>2647</v>
      </c>
      <c r="C315" s="44" t="s">
        <v>90</v>
      </c>
      <c r="D315" s="45"/>
      <c r="E315" s="44" t="s">
        <v>121</v>
      </c>
      <c r="F315" s="46">
        <v>3.6</v>
      </c>
      <c r="G315" s="44" t="s">
        <v>100</v>
      </c>
      <c r="H315" s="44" t="s">
        <v>91</v>
      </c>
      <c r="I315" s="47" t="s">
        <v>240</v>
      </c>
      <c r="J315" s="42">
        <v>3.0</v>
      </c>
      <c r="K315" s="42" t="s">
        <v>147</v>
      </c>
      <c r="L315" s="42" t="s">
        <v>91</v>
      </c>
      <c r="M315" s="44" t="s">
        <v>91</v>
      </c>
      <c r="N315" s="44"/>
      <c r="O315" s="44" t="s">
        <v>91</v>
      </c>
      <c r="P315" s="44" t="s">
        <v>90</v>
      </c>
      <c r="Q315" s="44" t="s">
        <v>91</v>
      </c>
      <c r="R315" s="42" t="s">
        <v>2648</v>
      </c>
      <c r="S315" s="48">
        <v>121.0</v>
      </c>
      <c r="T315" s="46">
        <v>16754.0</v>
      </c>
      <c r="U315" s="46"/>
      <c r="V315" s="42" t="s">
        <v>199</v>
      </c>
      <c r="W315" s="44"/>
      <c r="X315" s="44"/>
      <c r="Y315" s="44">
        <v>54.0</v>
      </c>
      <c r="Z315" s="44">
        <v>5712.0</v>
      </c>
      <c r="AA315" s="44"/>
      <c r="AB315" s="42" t="s">
        <v>104</v>
      </c>
      <c r="AC315" s="44"/>
      <c r="AD315" s="44"/>
      <c r="AE315" s="44"/>
      <c r="AF315" s="44"/>
      <c r="AG315" s="44"/>
      <c r="AH315" s="42"/>
      <c r="AI315" s="42"/>
      <c r="AJ315" s="42"/>
      <c r="AK315" s="44"/>
      <c r="AL315" s="44"/>
      <c r="AM315" s="42"/>
      <c r="AN315" s="44"/>
      <c r="AO315" s="44"/>
      <c r="AP315" s="44"/>
      <c r="AQ315" s="44" t="s">
        <v>90</v>
      </c>
      <c r="AR315" s="44" t="s">
        <v>90</v>
      </c>
      <c r="AS315" s="42" t="s">
        <v>2649</v>
      </c>
      <c r="AT315" s="42"/>
      <c r="AU315" s="42"/>
      <c r="AV315" s="42"/>
      <c r="AW315" s="44"/>
      <c r="AX315" s="44"/>
      <c r="AY315" s="44"/>
      <c r="AZ315" s="44"/>
      <c r="BA315" s="44"/>
      <c r="BB315" s="44"/>
      <c r="BC315" s="44"/>
      <c r="BD315" s="44">
        <v>1000.0</v>
      </c>
      <c r="BE315" s="46">
        <v>250.0</v>
      </c>
      <c r="BF315" s="44" t="s">
        <v>93</v>
      </c>
      <c r="BG315" s="42" t="s">
        <v>2644</v>
      </c>
      <c r="BH315" s="44"/>
      <c r="BI315" s="44"/>
      <c r="BJ315" s="44"/>
      <c r="BK315" s="44"/>
      <c r="BL315" s="51">
        <v>1.0</v>
      </c>
      <c r="BM315" s="44" t="s">
        <v>92</v>
      </c>
      <c r="BN315" s="44" t="s">
        <v>90</v>
      </c>
      <c r="BO315" s="44"/>
      <c r="BP315" s="42">
        <v>1.0</v>
      </c>
      <c r="BQ315" s="42" t="s">
        <v>2650</v>
      </c>
      <c r="BR315" s="42" t="s">
        <v>130</v>
      </c>
      <c r="BS315" s="42" t="s">
        <v>110</v>
      </c>
      <c r="BT315" s="50" t="s">
        <v>2651</v>
      </c>
      <c r="BU315" s="50" t="s">
        <v>111</v>
      </c>
      <c r="BV315" s="50" t="s">
        <v>658</v>
      </c>
      <c r="BW315" s="50" t="s">
        <v>113</v>
      </c>
      <c r="BX315" s="50" t="s">
        <v>111</v>
      </c>
      <c r="BY315" s="42">
        <v>1.0</v>
      </c>
      <c r="BZ315" s="51" t="s">
        <v>285</v>
      </c>
      <c r="CA315" s="44" t="s">
        <v>285</v>
      </c>
      <c r="CB315" s="44" t="str">
        <f t="shared" si="6"/>
        <v>維持EN</v>
      </c>
      <c r="CC315" s="52" t="s">
        <v>2652</v>
      </c>
      <c r="CD315" s="52" t="s">
        <v>2653</v>
      </c>
      <c r="CE315" s="52" t="s">
        <v>387</v>
      </c>
      <c r="CF315" s="52" t="s">
        <v>2654</v>
      </c>
      <c r="CG315" s="53"/>
      <c r="CH315" s="53"/>
      <c r="CI315" s="53"/>
      <c r="CJ315" s="53"/>
      <c r="CK315" s="53"/>
      <c r="CL315" s="53"/>
    </row>
    <row r="316">
      <c r="A316" s="42" t="s">
        <v>2655</v>
      </c>
      <c r="B316" s="43" t="s">
        <v>2656</v>
      </c>
      <c r="C316" s="44" t="s">
        <v>90</v>
      </c>
      <c r="D316" s="45"/>
      <c r="E316" s="44" t="s">
        <v>121</v>
      </c>
      <c r="F316" s="48">
        <v>3.6</v>
      </c>
      <c r="G316" s="42" t="s">
        <v>100</v>
      </c>
      <c r="H316" s="44"/>
      <c r="I316" s="61"/>
      <c r="J316" s="44"/>
      <c r="K316" s="44"/>
      <c r="L316" s="44"/>
      <c r="M316" s="44"/>
      <c r="N316" s="44"/>
      <c r="O316" s="44"/>
      <c r="P316" s="44"/>
      <c r="Q316" s="44"/>
      <c r="R316" s="42" t="s">
        <v>2642</v>
      </c>
      <c r="S316" s="48">
        <v>548.0</v>
      </c>
      <c r="T316" s="46">
        <v>20772.0</v>
      </c>
      <c r="U316" s="46"/>
      <c r="V316" s="42" t="s">
        <v>199</v>
      </c>
      <c r="W316" s="44"/>
      <c r="X316" s="44"/>
      <c r="Y316" s="44">
        <v>301.0</v>
      </c>
      <c r="Z316" s="44">
        <v>19589.0</v>
      </c>
      <c r="AA316" s="44"/>
      <c r="AB316" s="42" t="s">
        <v>104</v>
      </c>
      <c r="AC316" s="44"/>
      <c r="AD316" s="44"/>
      <c r="AE316" s="44"/>
      <c r="AF316" s="44"/>
      <c r="AG316" s="44"/>
      <c r="AH316" s="42"/>
      <c r="AI316" s="42"/>
      <c r="AJ316" s="42"/>
      <c r="AK316" s="44"/>
      <c r="AL316" s="44"/>
      <c r="AM316" s="42"/>
      <c r="AN316" s="44"/>
      <c r="AO316" s="44"/>
      <c r="AP316" s="44"/>
      <c r="AQ316" s="44" t="s">
        <v>91</v>
      </c>
      <c r="AR316" s="44"/>
      <c r="AS316" s="42" t="s">
        <v>2643</v>
      </c>
      <c r="AT316" s="42"/>
      <c r="AU316" s="42"/>
      <c r="AV316" s="42"/>
      <c r="AW316" s="44"/>
      <c r="AX316" s="44"/>
      <c r="AY316" s="44"/>
      <c r="AZ316" s="44"/>
      <c r="BA316" s="44"/>
      <c r="BB316" s="44"/>
      <c r="BC316" s="44"/>
      <c r="BD316" s="44"/>
      <c r="BE316" s="48" t="s">
        <v>127</v>
      </c>
      <c r="BF316" s="44" t="s">
        <v>93</v>
      </c>
      <c r="BG316" s="42" t="s">
        <v>2657</v>
      </c>
      <c r="BH316" s="44"/>
      <c r="BI316" s="44"/>
      <c r="BJ316" s="44"/>
      <c r="BK316" s="44"/>
      <c r="BL316" s="49">
        <v>5.0</v>
      </c>
      <c r="BM316" s="44" t="s">
        <v>91</v>
      </c>
      <c r="BN316" s="44" t="s">
        <v>90</v>
      </c>
      <c r="BO316" s="44"/>
      <c r="BP316" s="44">
        <v>1.0</v>
      </c>
      <c r="BQ316" s="44" t="s">
        <v>2658</v>
      </c>
      <c r="BR316" s="42" t="s">
        <v>130</v>
      </c>
      <c r="BS316" s="42" t="s">
        <v>110</v>
      </c>
      <c r="BT316" s="50" t="s">
        <v>111</v>
      </c>
      <c r="BU316" s="50" t="s">
        <v>111</v>
      </c>
      <c r="BV316" s="50" t="s">
        <v>111</v>
      </c>
      <c r="BW316" s="50" t="s">
        <v>112</v>
      </c>
      <c r="BX316" s="50" t="s">
        <v>111</v>
      </c>
      <c r="BY316" s="42">
        <f t="shared" ref="BY316:BY321" si="17">BP316</f>
        <v>1</v>
      </c>
      <c r="BZ316" s="51" t="s">
        <v>112</v>
      </c>
      <c r="CA316" s="44" t="s">
        <v>112</v>
      </c>
      <c r="CB316" s="44" t="str">
        <f t="shared" si="6"/>
        <v>維持LC</v>
      </c>
      <c r="CC316" s="53"/>
      <c r="CD316" s="52" t="s">
        <v>2659</v>
      </c>
      <c r="CE316" s="52" t="s">
        <v>387</v>
      </c>
      <c r="CF316" s="53"/>
      <c r="CG316" s="53"/>
      <c r="CH316" s="53"/>
      <c r="CI316" s="53"/>
      <c r="CJ316" s="53"/>
      <c r="CK316" s="53"/>
      <c r="CL316" s="53"/>
    </row>
    <row r="317">
      <c r="A317" s="42" t="s">
        <v>2660</v>
      </c>
      <c r="B317" s="43" t="s">
        <v>2661</v>
      </c>
      <c r="C317" s="44" t="s">
        <v>90</v>
      </c>
      <c r="D317" s="45"/>
      <c r="E317" s="44" t="s">
        <v>121</v>
      </c>
      <c r="F317" s="46">
        <v>3.6</v>
      </c>
      <c r="G317" s="44" t="s">
        <v>100</v>
      </c>
      <c r="H317" s="44" t="s">
        <v>91</v>
      </c>
      <c r="I317" s="61"/>
      <c r="J317" s="44"/>
      <c r="K317" s="44"/>
      <c r="L317" s="44"/>
      <c r="M317" s="44"/>
      <c r="N317" s="44"/>
      <c r="O317" s="44" t="s">
        <v>91</v>
      </c>
      <c r="P317" s="44"/>
      <c r="Q317" s="44"/>
      <c r="R317" s="42" t="s">
        <v>2662</v>
      </c>
      <c r="S317" s="48">
        <v>336.0</v>
      </c>
      <c r="T317" s="46">
        <v>19842.0</v>
      </c>
      <c r="U317" s="44">
        <v>28707.9999999997</v>
      </c>
      <c r="V317" s="42" t="s">
        <v>125</v>
      </c>
      <c r="W317" s="44"/>
      <c r="X317" s="44"/>
      <c r="Y317" s="44">
        <v>105.0</v>
      </c>
      <c r="Z317" s="44">
        <v>18609.0</v>
      </c>
      <c r="AA317" s="44"/>
      <c r="AB317" s="42" t="s">
        <v>104</v>
      </c>
      <c r="AC317" s="44"/>
      <c r="AD317" s="44"/>
      <c r="AE317" s="44"/>
      <c r="AF317" s="44"/>
      <c r="AG317" s="44"/>
      <c r="AH317" s="42"/>
      <c r="AI317" s="42"/>
      <c r="AJ317" s="42"/>
      <c r="AK317" s="44"/>
      <c r="AL317" s="44"/>
      <c r="AM317" s="42"/>
      <c r="AN317" s="44"/>
      <c r="AO317" s="44"/>
      <c r="AP317" s="44"/>
      <c r="AQ317" s="42" t="s">
        <v>91</v>
      </c>
      <c r="AR317" s="44"/>
      <c r="AS317" s="42" t="s">
        <v>2663</v>
      </c>
      <c r="AT317" s="42"/>
      <c r="AU317" s="42"/>
      <c r="AV317" s="42"/>
      <c r="AW317" s="44"/>
      <c r="AX317" s="44"/>
      <c r="AY317" s="44"/>
      <c r="AZ317" s="44"/>
      <c r="BA317" s="44"/>
      <c r="BB317" s="44"/>
      <c r="BC317" s="44"/>
      <c r="BD317" s="44"/>
      <c r="BE317" s="48" t="s">
        <v>2343</v>
      </c>
      <c r="BF317" s="44" t="s">
        <v>93</v>
      </c>
      <c r="BG317" s="42" t="s">
        <v>2664</v>
      </c>
      <c r="BH317" s="44"/>
      <c r="BI317" s="44"/>
      <c r="BJ317" s="44"/>
      <c r="BK317" s="44"/>
      <c r="BL317" s="51">
        <v>5.0</v>
      </c>
      <c r="BM317" s="44" t="s">
        <v>91</v>
      </c>
      <c r="BN317" s="44" t="s">
        <v>92</v>
      </c>
      <c r="BO317" s="44"/>
      <c r="BP317" s="42">
        <v>1.0</v>
      </c>
      <c r="BQ317" s="42" t="s">
        <v>2665</v>
      </c>
      <c r="BR317" s="42" t="s">
        <v>130</v>
      </c>
      <c r="BS317" s="42" t="s">
        <v>110</v>
      </c>
      <c r="BT317" s="50" t="s">
        <v>111</v>
      </c>
      <c r="BU317" s="50" t="s">
        <v>111</v>
      </c>
      <c r="BV317" s="50" t="s">
        <v>111</v>
      </c>
      <c r="BW317" s="50" t="s">
        <v>113</v>
      </c>
      <c r="BX317" s="50" t="s">
        <v>111</v>
      </c>
      <c r="BY317" s="42">
        <f t="shared" si="17"/>
        <v>1</v>
      </c>
      <c r="BZ317" s="51" t="s">
        <v>193</v>
      </c>
      <c r="CA317" s="44" t="s">
        <v>114</v>
      </c>
      <c r="CB317" s="44" t="str">
        <f t="shared" si="6"/>
        <v>VU-&gt;NT</v>
      </c>
      <c r="CC317" s="52" t="s">
        <v>750</v>
      </c>
      <c r="CD317" s="52" t="s">
        <v>2666</v>
      </c>
      <c r="CE317" s="52" t="s">
        <v>133</v>
      </c>
      <c r="CF317" s="52" t="s">
        <v>387</v>
      </c>
      <c r="CG317" s="53"/>
      <c r="CH317" s="53"/>
      <c r="CI317" s="53"/>
      <c r="CJ317" s="53"/>
      <c r="CK317" s="53"/>
      <c r="CL317" s="53"/>
    </row>
    <row r="318">
      <c r="A318" s="42" t="s">
        <v>2667</v>
      </c>
      <c r="B318" s="43" t="s">
        <v>2668</v>
      </c>
      <c r="C318" s="44" t="s">
        <v>90</v>
      </c>
      <c r="D318" s="45"/>
      <c r="E318" s="44" t="s">
        <v>121</v>
      </c>
      <c r="F318" s="48">
        <v>3.6</v>
      </c>
      <c r="G318" s="42" t="s">
        <v>100</v>
      </c>
      <c r="H318" s="44"/>
      <c r="I318" s="61"/>
      <c r="J318" s="44"/>
      <c r="K318" s="44"/>
      <c r="L318" s="44"/>
      <c r="M318" s="44"/>
      <c r="N318" s="44"/>
      <c r="O318" s="44" t="s">
        <v>91</v>
      </c>
      <c r="P318" s="44"/>
      <c r="Q318" s="44"/>
      <c r="R318" s="42" t="s">
        <v>2669</v>
      </c>
      <c r="S318" s="48">
        <v>1089.0</v>
      </c>
      <c r="T318" s="46">
        <v>21004.0</v>
      </c>
      <c r="U318" s="44">
        <v>28645.9999999953</v>
      </c>
      <c r="V318" s="42" t="s">
        <v>125</v>
      </c>
      <c r="W318" s="44"/>
      <c r="X318" s="44"/>
      <c r="Y318" s="44">
        <v>438.0</v>
      </c>
      <c r="Z318" s="44">
        <v>20682.0</v>
      </c>
      <c r="AA318" s="44"/>
      <c r="AB318" s="42" t="s">
        <v>104</v>
      </c>
      <c r="AC318" s="44"/>
      <c r="AD318" s="44"/>
      <c r="AE318" s="44"/>
      <c r="AF318" s="44"/>
      <c r="AG318" s="44"/>
      <c r="AH318" s="42"/>
      <c r="AI318" s="42"/>
      <c r="AJ318" s="42"/>
      <c r="AK318" s="44"/>
      <c r="AL318" s="44"/>
      <c r="AM318" s="42"/>
      <c r="AN318" s="44"/>
      <c r="AO318" s="44"/>
      <c r="AP318" s="44"/>
      <c r="AQ318" s="44" t="s">
        <v>91</v>
      </c>
      <c r="AR318" s="44"/>
      <c r="AS318" s="42" t="s">
        <v>2670</v>
      </c>
      <c r="AT318" s="42"/>
      <c r="AU318" s="42"/>
      <c r="AV318" s="42"/>
      <c r="AW318" s="44"/>
      <c r="AX318" s="44"/>
      <c r="AY318" s="44"/>
      <c r="AZ318" s="44"/>
      <c r="BA318" s="44"/>
      <c r="BB318" s="44"/>
      <c r="BC318" s="44"/>
      <c r="BD318" s="44"/>
      <c r="BE318" s="46">
        <v>10000.0</v>
      </c>
      <c r="BF318" s="44" t="s">
        <v>93</v>
      </c>
      <c r="BG318" s="42" t="s">
        <v>2671</v>
      </c>
      <c r="BH318" s="44"/>
      <c r="BI318" s="44"/>
      <c r="BJ318" s="44"/>
      <c r="BK318" s="44"/>
      <c r="BL318" s="49">
        <v>5.0</v>
      </c>
      <c r="BM318" s="44" t="s">
        <v>91</v>
      </c>
      <c r="BN318" s="44" t="s">
        <v>90</v>
      </c>
      <c r="BO318" s="44"/>
      <c r="BP318" s="44">
        <v>1.0</v>
      </c>
      <c r="BQ318" s="44" t="s">
        <v>2672</v>
      </c>
      <c r="BR318" s="42" t="s">
        <v>130</v>
      </c>
      <c r="BS318" s="42" t="s">
        <v>110</v>
      </c>
      <c r="BT318" s="50" t="s">
        <v>111</v>
      </c>
      <c r="BU318" s="50" t="s">
        <v>111</v>
      </c>
      <c r="BV318" s="50" t="s">
        <v>112</v>
      </c>
      <c r="BW318" s="50" t="s">
        <v>112</v>
      </c>
      <c r="BX318" s="50" t="s">
        <v>111</v>
      </c>
      <c r="BY318" s="42">
        <f t="shared" si="17"/>
        <v>1</v>
      </c>
      <c r="BZ318" s="51" t="s">
        <v>112</v>
      </c>
      <c r="CA318" s="44" t="s">
        <v>112</v>
      </c>
      <c r="CB318" s="44" t="str">
        <f t="shared" si="6"/>
        <v>維持LC</v>
      </c>
      <c r="CC318" s="53"/>
      <c r="CD318" s="52" t="s">
        <v>2673</v>
      </c>
      <c r="CE318" s="52" t="s">
        <v>133</v>
      </c>
      <c r="CF318" s="52" t="s">
        <v>387</v>
      </c>
      <c r="CG318" s="52" t="s">
        <v>134</v>
      </c>
      <c r="CH318" s="53"/>
      <c r="CI318" s="53"/>
      <c r="CJ318" s="53"/>
      <c r="CK318" s="53"/>
      <c r="CL318" s="53"/>
    </row>
    <row r="319">
      <c r="A319" s="42" t="s">
        <v>2674</v>
      </c>
      <c r="B319" s="43" t="s">
        <v>2675</v>
      </c>
      <c r="C319" s="44" t="s">
        <v>90</v>
      </c>
      <c r="D319" s="45"/>
      <c r="E319" s="44" t="s">
        <v>121</v>
      </c>
      <c r="F319" s="48">
        <v>3.6</v>
      </c>
      <c r="G319" s="42" t="s">
        <v>100</v>
      </c>
      <c r="H319" s="44"/>
      <c r="I319" s="61"/>
      <c r="J319" s="44"/>
      <c r="K319" s="44"/>
      <c r="L319" s="44"/>
      <c r="M319" s="44"/>
      <c r="N319" s="44"/>
      <c r="O319" s="44"/>
      <c r="P319" s="44"/>
      <c r="Q319" s="44"/>
      <c r="R319" s="42" t="s">
        <v>2642</v>
      </c>
      <c r="S319" s="48">
        <v>119.0</v>
      </c>
      <c r="T319" s="46">
        <v>18356.0</v>
      </c>
      <c r="U319" s="46"/>
      <c r="V319" s="42" t="s">
        <v>199</v>
      </c>
      <c r="W319" s="44"/>
      <c r="X319" s="44"/>
      <c r="Y319" s="44">
        <v>50.0</v>
      </c>
      <c r="Z319" s="44"/>
      <c r="AA319" s="44"/>
      <c r="AB319" s="42" t="s">
        <v>340</v>
      </c>
      <c r="AC319" s="44"/>
      <c r="AD319" s="44"/>
      <c r="AE319" s="44"/>
      <c r="AF319" s="44"/>
      <c r="AG319" s="44"/>
      <c r="AH319" s="42"/>
      <c r="AI319" s="42"/>
      <c r="AJ319" s="42"/>
      <c r="AK319" s="44"/>
      <c r="AL319" s="44"/>
      <c r="AM319" s="42"/>
      <c r="AN319" s="44"/>
      <c r="AO319" s="44"/>
      <c r="AP319" s="44"/>
      <c r="AQ319" s="44" t="s">
        <v>91</v>
      </c>
      <c r="AR319" s="44"/>
      <c r="AS319" s="42" t="s">
        <v>2643</v>
      </c>
      <c r="AT319" s="42"/>
      <c r="AU319" s="42"/>
      <c r="AV319" s="42"/>
      <c r="AW319" s="44"/>
      <c r="AX319" s="44"/>
      <c r="AY319" s="44"/>
      <c r="AZ319" s="44"/>
      <c r="BA319" s="44"/>
      <c r="BB319" s="44"/>
      <c r="BC319" s="44"/>
      <c r="BD319" s="44">
        <v>1000.0</v>
      </c>
      <c r="BE319" s="46">
        <v>250.0</v>
      </c>
      <c r="BF319" s="44" t="s">
        <v>93</v>
      </c>
      <c r="BG319" s="42" t="s">
        <v>2644</v>
      </c>
      <c r="BH319" s="44"/>
      <c r="BI319" s="44"/>
      <c r="BJ319" s="44"/>
      <c r="BK319" s="44"/>
      <c r="BL319" s="49">
        <v>5.0</v>
      </c>
      <c r="BM319" s="44" t="s">
        <v>92</v>
      </c>
      <c r="BN319" s="44" t="s">
        <v>90</v>
      </c>
      <c r="BO319" s="44"/>
      <c r="BP319" s="44">
        <v>2.0</v>
      </c>
      <c r="BQ319" s="44" t="s">
        <v>2676</v>
      </c>
      <c r="BR319" s="42" t="s">
        <v>130</v>
      </c>
      <c r="BS319" s="42" t="s">
        <v>110</v>
      </c>
      <c r="BT319" s="50" t="s">
        <v>111</v>
      </c>
      <c r="BU319" s="50" t="s">
        <v>111</v>
      </c>
      <c r="BV319" s="50" t="s">
        <v>111</v>
      </c>
      <c r="BW319" s="50" t="s">
        <v>113</v>
      </c>
      <c r="BX319" s="50" t="s">
        <v>111</v>
      </c>
      <c r="BY319" s="42">
        <f t="shared" si="17"/>
        <v>2</v>
      </c>
      <c r="BZ319" s="51" t="s">
        <v>112</v>
      </c>
      <c r="CA319" s="44" t="s">
        <v>112</v>
      </c>
      <c r="CB319" s="44" t="str">
        <f t="shared" si="6"/>
        <v>維持LC</v>
      </c>
      <c r="CC319" s="53"/>
      <c r="CD319" s="52" t="s">
        <v>2677</v>
      </c>
      <c r="CE319" s="52" t="s">
        <v>387</v>
      </c>
      <c r="CF319" s="53"/>
      <c r="CG319" s="53"/>
      <c r="CH319" s="53"/>
      <c r="CI319" s="53"/>
      <c r="CJ319" s="53"/>
      <c r="CK319" s="53"/>
      <c r="CL319" s="53"/>
    </row>
    <row r="320">
      <c r="A320" s="42" t="s">
        <v>2678</v>
      </c>
      <c r="B320" s="43" t="s">
        <v>2679</v>
      </c>
      <c r="C320" s="44" t="s">
        <v>90</v>
      </c>
      <c r="D320" s="45"/>
      <c r="E320" s="44" t="s">
        <v>121</v>
      </c>
      <c r="F320" s="48">
        <v>3.6</v>
      </c>
      <c r="G320" s="42" t="s">
        <v>100</v>
      </c>
      <c r="H320" s="44"/>
      <c r="I320" s="61"/>
      <c r="J320" s="44"/>
      <c r="K320" s="44"/>
      <c r="L320" s="44"/>
      <c r="M320" s="44"/>
      <c r="N320" s="44"/>
      <c r="O320" s="44"/>
      <c r="P320" s="44"/>
      <c r="Q320" s="44"/>
      <c r="R320" s="42" t="s">
        <v>2680</v>
      </c>
      <c r="S320" s="48">
        <v>188.0</v>
      </c>
      <c r="T320" s="46">
        <v>18915.0</v>
      </c>
      <c r="U320" s="46"/>
      <c r="V320" s="42" t="s">
        <v>199</v>
      </c>
      <c r="W320" s="44"/>
      <c r="X320" s="44"/>
      <c r="Y320" s="44">
        <v>110.0</v>
      </c>
      <c r="Z320" s="44">
        <v>15392.0</v>
      </c>
      <c r="AA320" s="44"/>
      <c r="AB320" s="42" t="s">
        <v>104</v>
      </c>
      <c r="AC320" s="44"/>
      <c r="AD320" s="44"/>
      <c r="AE320" s="44"/>
      <c r="AF320" s="44"/>
      <c r="AG320" s="44"/>
      <c r="AH320" s="42"/>
      <c r="AI320" s="42"/>
      <c r="AJ320" s="42"/>
      <c r="AK320" s="44"/>
      <c r="AL320" s="44"/>
      <c r="AM320" s="42"/>
      <c r="AN320" s="44"/>
      <c r="AO320" s="44"/>
      <c r="AP320" s="44"/>
      <c r="AQ320" s="44" t="s">
        <v>91</v>
      </c>
      <c r="AR320" s="44"/>
      <c r="AS320" s="42" t="s">
        <v>2643</v>
      </c>
      <c r="AT320" s="42"/>
      <c r="AU320" s="42"/>
      <c r="AV320" s="42"/>
      <c r="AW320" s="44"/>
      <c r="AX320" s="44"/>
      <c r="AY320" s="44"/>
      <c r="AZ320" s="44"/>
      <c r="BA320" s="44"/>
      <c r="BB320" s="44"/>
      <c r="BC320" s="44"/>
      <c r="BD320" s="44"/>
      <c r="BE320" s="46">
        <v>1000.0</v>
      </c>
      <c r="BF320" s="44" t="s">
        <v>93</v>
      </c>
      <c r="BG320" s="42" t="s">
        <v>2681</v>
      </c>
      <c r="BH320" s="44"/>
      <c r="BI320" s="44"/>
      <c r="BJ320" s="44"/>
      <c r="BK320" s="44"/>
      <c r="BL320" s="49">
        <v>5.0</v>
      </c>
      <c r="BM320" s="44" t="s">
        <v>91</v>
      </c>
      <c r="BN320" s="44" t="s">
        <v>90</v>
      </c>
      <c r="BO320" s="44"/>
      <c r="BP320" s="44">
        <v>2.0</v>
      </c>
      <c r="BQ320" s="44" t="s">
        <v>2553</v>
      </c>
      <c r="BR320" s="42" t="s">
        <v>130</v>
      </c>
      <c r="BS320" s="42" t="s">
        <v>110</v>
      </c>
      <c r="BT320" s="50" t="s">
        <v>111</v>
      </c>
      <c r="BU320" s="50" t="s">
        <v>111</v>
      </c>
      <c r="BV320" s="50" t="s">
        <v>111</v>
      </c>
      <c r="BW320" s="50" t="s">
        <v>385</v>
      </c>
      <c r="BX320" s="50" t="s">
        <v>111</v>
      </c>
      <c r="BY320" s="42">
        <f t="shared" si="17"/>
        <v>2</v>
      </c>
      <c r="BZ320" s="51" t="s">
        <v>112</v>
      </c>
      <c r="CA320" s="44" t="s">
        <v>112</v>
      </c>
      <c r="CB320" s="44" t="str">
        <f t="shared" si="6"/>
        <v>維持LC</v>
      </c>
      <c r="CC320" s="53"/>
      <c r="CD320" s="52" t="s">
        <v>2682</v>
      </c>
      <c r="CE320" s="52" t="s">
        <v>387</v>
      </c>
      <c r="CF320" s="53"/>
      <c r="CG320" s="53"/>
      <c r="CH320" s="53"/>
      <c r="CI320" s="53"/>
      <c r="CJ320" s="53"/>
      <c r="CK320" s="53"/>
      <c r="CL320" s="53"/>
    </row>
    <row r="321">
      <c r="A321" s="42" t="s">
        <v>2683</v>
      </c>
      <c r="B321" s="43" t="s">
        <v>2684</v>
      </c>
      <c r="C321" s="44" t="s">
        <v>90</v>
      </c>
      <c r="D321" s="45"/>
      <c r="E321" s="44" t="s">
        <v>121</v>
      </c>
      <c r="F321" s="48">
        <v>3.6</v>
      </c>
      <c r="G321" s="42" t="s">
        <v>100</v>
      </c>
      <c r="H321" s="44"/>
      <c r="I321" s="61"/>
      <c r="J321" s="44"/>
      <c r="K321" s="44"/>
      <c r="L321" s="44"/>
      <c r="M321" s="44"/>
      <c r="N321" s="44"/>
      <c r="O321" s="44"/>
      <c r="P321" s="44"/>
      <c r="Q321" s="44"/>
      <c r="R321" s="42" t="s">
        <v>2642</v>
      </c>
      <c r="S321" s="48">
        <v>136.0</v>
      </c>
      <c r="T321" s="46">
        <v>18184.0</v>
      </c>
      <c r="U321" s="46"/>
      <c r="V321" s="42" t="s">
        <v>199</v>
      </c>
      <c r="W321" s="44"/>
      <c r="X321" s="44"/>
      <c r="Y321" s="44">
        <v>49.0</v>
      </c>
      <c r="Z321" s="44">
        <v>7564.0</v>
      </c>
      <c r="AA321" s="44"/>
      <c r="AB321" s="42" t="s">
        <v>104</v>
      </c>
      <c r="AC321" s="44"/>
      <c r="AD321" s="44"/>
      <c r="AE321" s="44"/>
      <c r="AF321" s="44"/>
      <c r="AG321" s="44"/>
      <c r="AH321" s="42"/>
      <c r="AI321" s="42"/>
      <c r="AJ321" s="42"/>
      <c r="AK321" s="44"/>
      <c r="AL321" s="44"/>
      <c r="AM321" s="42"/>
      <c r="AN321" s="44"/>
      <c r="AO321" s="44"/>
      <c r="AP321" s="44"/>
      <c r="AQ321" s="44" t="s">
        <v>91</v>
      </c>
      <c r="AR321" s="44"/>
      <c r="AS321" s="42" t="s">
        <v>2643</v>
      </c>
      <c r="AT321" s="42"/>
      <c r="AU321" s="42"/>
      <c r="AV321" s="42"/>
      <c r="AW321" s="44"/>
      <c r="AX321" s="44"/>
      <c r="AY321" s="44"/>
      <c r="AZ321" s="44"/>
      <c r="BA321" s="44"/>
      <c r="BB321" s="44"/>
      <c r="BC321" s="44"/>
      <c r="BD321" s="44"/>
      <c r="BE321" s="46">
        <v>1000.0</v>
      </c>
      <c r="BF321" s="44" t="s">
        <v>93</v>
      </c>
      <c r="BG321" s="42" t="s">
        <v>2681</v>
      </c>
      <c r="BH321" s="44"/>
      <c r="BI321" s="44"/>
      <c r="BJ321" s="44"/>
      <c r="BK321" s="44"/>
      <c r="BL321" s="49">
        <v>5.0</v>
      </c>
      <c r="BM321" s="44" t="s">
        <v>91</v>
      </c>
      <c r="BN321" s="44" t="s">
        <v>90</v>
      </c>
      <c r="BO321" s="44"/>
      <c r="BP321" s="44">
        <v>2.0</v>
      </c>
      <c r="BQ321" s="44" t="s">
        <v>2553</v>
      </c>
      <c r="BR321" s="42" t="s">
        <v>130</v>
      </c>
      <c r="BS321" s="42" t="s">
        <v>110</v>
      </c>
      <c r="BT321" s="50" t="s">
        <v>111</v>
      </c>
      <c r="BU321" s="50" t="s">
        <v>111</v>
      </c>
      <c r="BV321" s="50" t="s">
        <v>111</v>
      </c>
      <c r="BW321" s="50" t="s">
        <v>385</v>
      </c>
      <c r="BX321" s="50" t="s">
        <v>111</v>
      </c>
      <c r="BY321" s="42">
        <f t="shared" si="17"/>
        <v>2</v>
      </c>
      <c r="BZ321" s="51" t="s">
        <v>112</v>
      </c>
      <c r="CA321" s="44" t="s">
        <v>112</v>
      </c>
      <c r="CB321" s="44" t="str">
        <f t="shared" si="6"/>
        <v>維持LC</v>
      </c>
      <c r="CC321" s="53"/>
      <c r="CD321" s="52" t="s">
        <v>2685</v>
      </c>
      <c r="CE321" s="52" t="s">
        <v>387</v>
      </c>
      <c r="CF321" s="53"/>
      <c r="CG321" s="53"/>
      <c r="CH321" s="53"/>
      <c r="CI321" s="53"/>
      <c r="CJ321" s="53"/>
      <c r="CK321" s="53"/>
      <c r="CL321" s="53"/>
    </row>
  </sheetData>
  <autoFilter ref="$A$1:$CL$321"/>
  <customSheetViews>
    <customSheetView guid="{641640E9-F779-4491-ACB3-CEDDC373DDB6}" filter="1" showAutoFilter="1">
      <autoFilter ref="$BZ$1:$CB$322">
        <filterColumn colId="0">
          <filters>
            <filter val="NA"/>
            <filter val="NT"/>
            <filter val="CR(PRE)"/>
            <filter val="EN"/>
            <filter val="VU"/>
            <filter val="CR"/>
          </filters>
        </filterColumn>
      </autoFilter>
      <extLst>
        <ext uri="GoogleSheetsCustomDataVersion1">
          <go:sheetsCustomData xmlns:go="http://customooxmlschemas.google.com/" filterViewId="534616793"/>
        </ext>
      </extLst>
    </customSheetView>
  </customSheetViews>
  <hyperlinks>
    <hyperlink r:id="rId2" ref="CF93"/>
    <hyperlink r:id="rId3" ref="CG93"/>
  </hyperlinks>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2" max="69" width="43.0"/>
    <col customWidth="1" min="70" max="70" width="14.43"/>
    <col customWidth="1" min="71" max="71" width="13.14"/>
    <col customWidth="1" min="72" max="72" width="12.14"/>
    <col customWidth="1" min="73" max="73" width="14.43"/>
    <col customWidth="1" min="74" max="74" width="10.0"/>
    <col customWidth="1" min="75" max="75" width="7.86"/>
    <col customWidth="1" min="76" max="78" width="5.0"/>
    <col customWidth="1" min="79" max="79" width="43.14"/>
    <col customWidth="1" min="80" max="80" width="42.14"/>
    <col customWidth="1" min="81" max="81" width="31.71"/>
    <col customWidth="1" min="82" max="82" width="14.57"/>
    <col customWidth="1" min="83" max="83" width="28.57"/>
    <col customWidth="1" min="84" max="84" width="14.43"/>
    <col customWidth="1" min="85" max="85" width="19.29"/>
    <col customWidth="1" min="86" max="87" width="14.43"/>
  </cols>
  <sheetData>
    <row r="1">
      <c r="A1" s="128" t="s">
        <v>0</v>
      </c>
      <c r="B1" s="2" t="s">
        <v>1</v>
      </c>
      <c r="C1" s="2" t="s">
        <v>1</v>
      </c>
      <c r="D1" s="129" t="s">
        <v>2</v>
      </c>
      <c r="E1" s="129" t="s">
        <v>3</v>
      </c>
      <c r="F1" s="130" t="s">
        <v>5</v>
      </c>
      <c r="G1" s="130" t="s">
        <v>5</v>
      </c>
      <c r="H1" s="130" t="s">
        <v>5</v>
      </c>
      <c r="I1" s="130" t="s">
        <v>5</v>
      </c>
      <c r="J1" s="130" t="s">
        <v>5</v>
      </c>
      <c r="K1" s="130" t="s">
        <v>5</v>
      </c>
      <c r="L1" s="130" t="s">
        <v>5</v>
      </c>
      <c r="M1" s="130" t="s">
        <v>5</v>
      </c>
      <c r="N1" s="130" t="s">
        <v>5</v>
      </c>
      <c r="O1" s="130" t="s">
        <v>5</v>
      </c>
      <c r="P1" s="130" t="s">
        <v>5</v>
      </c>
      <c r="Q1" s="130" t="s">
        <v>5</v>
      </c>
      <c r="R1" s="5" t="s">
        <v>5</v>
      </c>
      <c r="S1" s="7" t="s">
        <v>6</v>
      </c>
      <c r="T1" s="7" t="s">
        <v>6</v>
      </c>
      <c r="U1" s="7" t="s">
        <v>6</v>
      </c>
      <c r="V1" s="7" t="s">
        <v>6</v>
      </c>
      <c r="W1" s="7" t="s">
        <v>6</v>
      </c>
      <c r="X1" s="7" t="s">
        <v>6</v>
      </c>
      <c r="Y1" s="131" t="s">
        <v>6</v>
      </c>
      <c r="Z1" s="131" t="s">
        <v>6</v>
      </c>
      <c r="AA1" s="131" t="s">
        <v>6</v>
      </c>
      <c r="AB1" s="131" t="s">
        <v>6</v>
      </c>
      <c r="AC1" s="131" t="s">
        <v>6</v>
      </c>
      <c r="AD1" s="131" t="s">
        <v>6</v>
      </c>
      <c r="AE1" s="132" t="s">
        <v>7</v>
      </c>
      <c r="AF1" s="132" t="s">
        <v>7</v>
      </c>
      <c r="AG1" s="132" t="s">
        <v>7</v>
      </c>
      <c r="AH1" s="133" t="s">
        <v>8</v>
      </c>
      <c r="AI1" s="133" t="s">
        <v>8</v>
      </c>
      <c r="AJ1" s="133" t="s">
        <v>8</v>
      </c>
      <c r="AK1" s="133" t="s">
        <v>8</v>
      </c>
      <c r="AL1" s="133" t="s">
        <v>8</v>
      </c>
      <c r="AM1" s="133" t="s">
        <v>8</v>
      </c>
      <c r="AN1" s="133" t="s">
        <v>8</v>
      </c>
      <c r="AO1" s="133" t="s">
        <v>8</v>
      </c>
      <c r="AP1" s="133" t="s">
        <v>8</v>
      </c>
      <c r="AQ1" s="133" t="s">
        <v>8</v>
      </c>
      <c r="AR1" s="133" t="s">
        <v>8</v>
      </c>
      <c r="AS1" s="133" t="s">
        <v>8</v>
      </c>
      <c r="AT1" s="134" t="s">
        <v>9</v>
      </c>
      <c r="AU1" s="134" t="s">
        <v>9</v>
      </c>
      <c r="AV1" s="134" t="s">
        <v>9</v>
      </c>
      <c r="AW1" s="134" t="s">
        <v>9</v>
      </c>
      <c r="AX1" s="134" t="s">
        <v>9</v>
      </c>
      <c r="AY1" s="134" t="s">
        <v>9</v>
      </c>
      <c r="AZ1" s="134" t="s">
        <v>9</v>
      </c>
      <c r="BA1" s="134" t="s">
        <v>9</v>
      </c>
      <c r="BB1" s="134" t="s">
        <v>9</v>
      </c>
      <c r="BC1" s="135" t="s">
        <v>10</v>
      </c>
      <c r="BD1" s="135" t="s">
        <v>10</v>
      </c>
      <c r="BE1" s="135" t="s">
        <v>10</v>
      </c>
      <c r="BF1" s="135" t="s">
        <v>10</v>
      </c>
      <c r="BG1" s="135" t="s">
        <v>10</v>
      </c>
      <c r="BH1" s="135" t="s">
        <v>10</v>
      </c>
      <c r="BI1" s="135" t="s">
        <v>10</v>
      </c>
      <c r="BJ1" s="135" t="s">
        <v>10</v>
      </c>
      <c r="BK1" s="136" t="s">
        <v>11</v>
      </c>
      <c r="BL1" s="129" t="s">
        <v>12</v>
      </c>
      <c r="BM1" s="129" t="s">
        <v>12</v>
      </c>
      <c r="BN1" s="129" t="s">
        <v>12</v>
      </c>
      <c r="BO1" s="129" t="s">
        <v>12</v>
      </c>
      <c r="BP1" s="129" t="s">
        <v>12</v>
      </c>
      <c r="BQ1" s="129" t="s">
        <v>12</v>
      </c>
      <c r="BR1" s="137" t="s">
        <v>13</v>
      </c>
      <c r="BS1" s="138" t="s">
        <v>14</v>
      </c>
      <c r="BT1" s="139" t="s">
        <v>15</v>
      </c>
      <c r="BU1" s="139" t="s">
        <v>15</v>
      </c>
      <c r="BV1" s="139" t="s">
        <v>15</v>
      </c>
      <c r="BW1" s="139" t="s">
        <v>15</v>
      </c>
      <c r="BX1" s="139" t="s">
        <v>15</v>
      </c>
      <c r="BY1" s="139" t="s">
        <v>2686</v>
      </c>
      <c r="BZ1" s="139"/>
      <c r="CA1" s="133" t="s">
        <v>21</v>
      </c>
      <c r="CB1" s="133"/>
      <c r="CC1" s="133"/>
      <c r="CD1" s="133"/>
      <c r="CE1" s="133"/>
      <c r="CF1" s="133"/>
      <c r="CG1" s="133"/>
      <c r="CH1" s="133"/>
      <c r="CI1" s="133"/>
    </row>
    <row r="2">
      <c r="A2" s="1" t="s">
        <v>22</v>
      </c>
      <c r="B2" s="23" t="s">
        <v>2687</v>
      </c>
      <c r="C2" s="23" t="s">
        <v>24</v>
      </c>
      <c r="D2" s="24" t="s">
        <v>2688</v>
      </c>
      <c r="E2" s="24" t="s">
        <v>26</v>
      </c>
      <c r="F2" s="4" t="s">
        <v>27</v>
      </c>
      <c r="G2" s="4" t="s">
        <v>28</v>
      </c>
      <c r="H2" s="4" t="s">
        <v>29</v>
      </c>
      <c r="I2" s="25" t="s">
        <v>30</v>
      </c>
      <c r="J2" s="4" t="s">
        <v>31</v>
      </c>
      <c r="K2" s="4" t="s">
        <v>32</v>
      </c>
      <c r="L2" s="4" t="s">
        <v>33</v>
      </c>
      <c r="M2" s="4" t="s">
        <v>34</v>
      </c>
      <c r="N2" s="4" t="s">
        <v>35</v>
      </c>
      <c r="O2" s="4" t="s">
        <v>36</v>
      </c>
      <c r="P2" s="4" t="s">
        <v>37</v>
      </c>
      <c r="Q2" s="4" t="s">
        <v>38</v>
      </c>
      <c r="R2" s="5" t="s">
        <v>39</v>
      </c>
      <c r="S2" s="26" t="s">
        <v>40</v>
      </c>
      <c r="T2" s="7" t="s">
        <v>2689</v>
      </c>
      <c r="U2" s="7" t="s">
        <v>2690</v>
      </c>
      <c r="V2" s="7" t="s">
        <v>43</v>
      </c>
      <c r="W2" s="7" t="s">
        <v>44</v>
      </c>
      <c r="X2" s="7" t="s">
        <v>45</v>
      </c>
      <c r="Y2" s="8" t="s">
        <v>2691</v>
      </c>
      <c r="Z2" s="8" t="s">
        <v>2692</v>
      </c>
      <c r="AA2" s="8" t="s">
        <v>2693</v>
      </c>
      <c r="AB2" s="8" t="s">
        <v>2694</v>
      </c>
      <c r="AC2" s="8" t="s">
        <v>50</v>
      </c>
      <c r="AD2" s="8" t="s">
        <v>2695</v>
      </c>
      <c r="AE2" s="9" t="s">
        <v>2696</v>
      </c>
      <c r="AF2" s="9" t="s">
        <v>53</v>
      </c>
      <c r="AG2" s="9" t="s">
        <v>54</v>
      </c>
      <c r="AH2" s="10" t="s">
        <v>2697</v>
      </c>
      <c r="AI2" s="10" t="s">
        <v>2698</v>
      </c>
      <c r="AJ2" s="10" t="s">
        <v>2699</v>
      </c>
      <c r="AK2" s="10" t="s">
        <v>2700</v>
      </c>
      <c r="AL2" s="10" t="s">
        <v>2701</v>
      </c>
      <c r="AM2" s="10" t="s">
        <v>2702</v>
      </c>
      <c r="AN2" s="10" t="s">
        <v>2703</v>
      </c>
      <c r="AO2" s="140" t="s">
        <v>2704</v>
      </c>
      <c r="AP2" s="140" t="s">
        <v>2705</v>
      </c>
      <c r="AQ2" s="10" t="s">
        <v>2706</v>
      </c>
      <c r="AR2" s="10" t="s">
        <v>2707</v>
      </c>
      <c r="AS2" s="10" t="s">
        <v>66</v>
      </c>
      <c r="AT2" s="11" t="s">
        <v>2708</v>
      </c>
      <c r="AU2" s="11" t="s">
        <v>2709</v>
      </c>
      <c r="AV2" s="11" t="s">
        <v>2710</v>
      </c>
      <c r="AW2" s="11" t="s">
        <v>70</v>
      </c>
      <c r="AX2" s="11" t="s">
        <v>71</v>
      </c>
      <c r="AY2" s="11" t="s">
        <v>72</v>
      </c>
      <c r="AZ2" s="11" t="s">
        <v>73</v>
      </c>
      <c r="BA2" s="11" t="s">
        <v>2711</v>
      </c>
      <c r="BB2" s="11" t="s">
        <v>75</v>
      </c>
      <c r="BC2" s="12" t="s">
        <v>2712</v>
      </c>
      <c r="BD2" s="12" t="s">
        <v>77</v>
      </c>
      <c r="BE2" s="141" t="s">
        <v>2713</v>
      </c>
      <c r="BF2" s="12" t="s">
        <v>2711</v>
      </c>
      <c r="BG2" s="12" t="s">
        <v>79</v>
      </c>
      <c r="BH2" s="12" t="s">
        <v>80</v>
      </c>
      <c r="BI2" s="12" t="s">
        <v>2711</v>
      </c>
      <c r="BJ2" s="12" t="s">
        <v>81</v>
      </c>
      <c r="BK2" s="13" t="s">
        <v>2714</v>
      </c>
      <c r="BL2" s="3" t="s">
        <v>2715</v>
      </c>
      <c r="BM2" s="3" t="s">
        <v>2716</v>
      </c>
      <c r="BN2" s="3" t="s">
        <v>2717</v>
      </c>
      <c r="BO2" s="3" t="s">
        <v>2718</v>
      </c>
      <c r="BP2" s="3" t="s">
        <v>2719</v>
      </c>
      <c r="BQ2" s="3" t="s">
        <v>88</v>
      </c>
      <c r="BR2" s="14" t="s">
        <v>89</v>
      </c>
      <c r="BS2" s="35"/>
      <c r="BT2" s="17" t="s">
        <v>90</v>
      </c>
      <c r="BU2" s="17" t="s">
        <v>91</v>
      </c>
      <c r="BV2" s="17" t="s">
        <v>92</v>
      </c>
      <c r="BW2" s="17" t="s">
        <v>93</v>
      </c>
      <c r="BX2" s="17" t="s">
        <v>94</v>
      </c>
      <c r="BY2" s="17"/>
      <c r="BZ2" s="17"/>
      <c r="CA2" s="10" t="s">
        <v>96</v>
      </c>
      <c r="CB2" s="10"/>
      <c r="CC2" s="10"/>
      <c r="CD2" s="10"/>
      <c r="CE2" s="10"/>
      <c r="CF2" s="10"/>
      <c r="CG2" s="10"/>
      <c r="CH2" s="10"/>
      <c r="CI2" s="10"/>
    </row>
    <row r="3">
      <c r="A3" s="115" t="s">
        <v>97</v>
      </c>
      <c r="B3" s="115" t="s">
        <v>2720</v>
      </c>
      <c r="C3" s="115" t="s">
        <v>90</v>
      </c>
      <c r="D3" s="115"/>
      <c r="E3" s="115" t="s">
        <v>99</v>
      </c>
      <c r="F3" s="115">
        <v>7.4</v>
      </c>
      <c r="G3" s="142" t="s">
        <v>100</v>
      </c>
      <c r="H3" s="142" t="s">
        <v>91</v>
      </c>
      <c r="I3" s="115"/>
      <c r="J3" s="115"/>
      <c r="K3" s="115"/>
      <c r="L3" s="115"/>
      <c r="M3" s="115"/>
      <c r="N3" s="115"/>
      <c r="O3" s="115" t="s">
        <v>101</v>
      </c>
      <c r="P3" s="115"/>
      <c r="Q3" s="115" t="s">
        <v>91</v>
      </c>
      <c r="R3" s="115" t="s">
        <v>2721</v>
      </c>
      <c r="S3" s="116">
        <v>23.0</v>
      </c>
      <c r="T3" s="115"/>
      <c r="U3" s="115">
        <v>1842.0</v>
      </c>
      <c r="V3" s="115" t="s">
        <v>2722</v>
      </c>
      <c r="W3" s="115"/>
      <c r="X3" s="115"/>
      <c r="Y3" s="115"/>
      <c r="Z3" s="115"/>
      <c r="AA3" s="115"/>
      <c r="AB3" s="115"/>
      <c r="AC3" s="115"/>
      <c r="AD3" s="115"/>
      <c r="AE3" s="115"/>
      <c r="AF3" s="115"/>
      <c r="AG3" s="115"/>
      <c r="AH3" s="115"/>
      <c r="AI3" s="115"/>
      <c r="AJ3" s="115"/>
      <c r="AK3" s="115"/>
      <c r="AL3" s="115"/>
      <c r="AM3" s="115"/>
      <c r="AN3" s="115"/>
      <c r="AO3" s="115"/>
      <c r="AP3" s="115"/>
      <c r="AQ3" s="115" t="s">
        <v>91</v>
      </c>
      <c r="AR3" s="115"/>
      <c r="AS3" s="115" t="s">
        <v>2723</v>
      </c>
      <c r="AT3" s="115"/>
      <c r="AU3" s="115"/>
      <c r="AV3" s="115"/>
      <c r="AW3" s="115"/>
      <c r="AX3" s="115"/>
      <c r="AY3" s="115"/>
      <c r="AZ3" s="115" t="s">
        <v>217</v>
      </c>
      <c r="BA3" s="115" t="s">
        <v>92</v>
      </c>
      <c r="BB3" s="115" t="s">
        <v>2723</v>
      </c>
      <c r="BC3" s="115"/>
      <c r="BD3" s="115">
        <v>735.0</v>
      </c>
      <c r="BE3" s="115">
        <v>280.0</v>
      </c>
      <c r="BF3" s="115" t="s">
        <v>93</v>
      </c>
      <c r="BG3" s="142" t="s">
        <v>2724</v>
      </c>
      <c r="BH3" s="115"/>
      <c r="BI3" s="115"/>
      <c r="BJ3" s="115"/>
      <c r="BK3" s="115"/>
      <c r="BL3" s="115">
        <v>5.0</v>
      </c>
      <c r="BM3" s="115" t="s">
        <v>91</v>
      </c>
      <c r="BN3" s="115" t="s">
        <v>90</v>
      </c>
      <c r="BO3" s="115"/>
      <c r="BP3" s="115"/>
      <c r="BQ3" s="115" t="s">
        <v>2725</v>
      </c>
      <c r="BR3" s="115" t="s">
        <v>2726</v>
      </c>
      <c r="BS3" s="115" t="s">
        <v>2727</v>
      </c>
      <c r="BT3" s="115" t="s">
        <v>111</v>
      </c>
      <c r="BU3" s="115" t="s">
        <v>112</v>
      </c>
      <c r="BV3" s="115" t="s">
        <v>112</v>
      </c>
      <c r="BW3" s="115" t="s">
        <v>2728</v>
      </c>
      <c r="BX3" s="115" t="s">
        <v>111</v>
      </c>
      <c r="BY3" s="115" t="s">
        <v>114</v>
      </c>
      <c r="BZ3" s="114" t="s">
        <v>93</v>
      </c>
      <c r="CA3"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3" s="115" t="s">
        <v>118</v>
      </c>
      <c r="CC3" s="115" t="s">
        <v>2729</v>
      </c>
      <c r="CD3" s="115"/>
      <c r="CE3" s="115"/>
      <c r="CF3" s="144"/>
      <c r="CG3" s="115"/>
      <c r="CH3" s="115"/>
      <c r="CI3" s="115"/>
    </row>
    <row r="4">
      <c r="A4" s="115" t="s">
        <v>144</v>
      </c>
      <c r="B4" s="115" t="s">
        <v>2730</v>
      </c>
      <c r="C4" s="115" t="s">
        <v>90</v>
      </c>
      <c r="D4" s="116" t="s">
        <v>2731</v>
      </c>
      <c r="E4" s="115" t="s">
        <v>121</v>
      </c>
      <c r="F4" s="115">
        <v>6.6</v>
      </c>
      <c r="G4" s="142" t="s">
        <v>100</v>
      </c>
      <c r="H4" s="115" t="s">
        <v>91</v>
      </c>
      <c r="I4" s="115">
        <v>-30.0</v>
      </c>
      <c r="J4" s="115">
        <v>3.0</v>
      </c>
      <c r="K4" s="115" t="s">
        <v>147</v>
      </c>
      <c r="L4" s="115" t="s">
        <v>90</v>
      </c>
      <c r="M4" s="115" t="s">
        <v>92</v>
      </c>
      <c r="N4" s="115"/>
      <c r="O4" s="115" t="s">
        <v>2732</v>
      </c>
      <c r="P4" s="115" t="s">
        <v>90</v>
      </c>
      <c r="Q4" s="115" t="s">
        <v>91</v>
      </c>
      <c r="R4" s="115" t="s">
        <v>2733</v>
      </c>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t="s">
        <v>90</v>
      </c>
      <c r="AR4" s="115"/>
      <c r="AS4" s="115" t="s">
        <v>2734</v>
      </c>
      <c r="AT4" s="115"/>
      <c r="AU4" s="115"/>
      <c r="AV4" s="115"/>
      <c r="AW4" s="115"/>
      <c r="AX4" s="115"/>
      <c r="AY4" s="115"/>
      <c r="AZ4" s="115"/>
      <c r="BA4" s="115"/>
      <c r="BB4" s="115"/>
      <c r="BC4" s="115"/>
      <c r="BD4" s="115">
        <v>100.0</v>
      </c>
      <c r="BE4" s="115">
        <v>50.0</v>
      </c>
      <c r="BF4" s="115" t="s">
        <v>91</v>
      </c>
      <c r="BG4" s="115" t="s">
        <v>2735</v>
      </c>
      <c r="BH4" s="115"/>
      <c r="BI4" s="115"/>
      <c r="BJ4" s="115"/>
      <c r="BK4" s="115"/>
      <c r="BL4" s="115">
        <v>4.0</v>
      </c>
      <c r="BM4" s="115" t="s">
        <v>91</v>
      </c>
      <c r="BN4" s="115"/>
      <c r="BO4" s="115"/>
      <c r="BP4" s="115">
        <v>1.0</v>
      </c>
      <c r="BQ4" s="115" t="s">
        <v>2736</v>
      </c>
      <c r="BR4" s="115" t="s">
        <v>110</v>
      </c>
      <c r="BS4" s="115" t="s">
        <v>2508</v>
      </c>
      <c r="BT4" s="115" t="s">
        <v>2737</v>
      </c>
      <c r="BU4" s="115" t="s">
        <v>111</v>
      </c>
      <c r="BV4" s="115" t="s">
        <v>153</v>
      </c>
      <c r="BW4" s="115" t="s">
        <v>154</v>
      </c>
      <c r="BX4" s="115" t="s">
        <v>111</v>
      </c>
      <c r="BY4" s="115" t="s">
        <v>114</v>
      </c>
      <c r="BZ4" s="114" t="s">
        <v>2738</v>
      </c>
      <c r="CA4" s="115" t="s">
        <v>2739</v>
      </c>
      <c r="CB4" s="115" t="s">
        <v>118</v>
      </c>
      <c r="CC4" s="145" t="s">
        <v>134</v>
      </c>
      <c r="CD4" s="115" t="s">
        <v>2740</v>
      </c>
      <c r="CE4" s="115" t="s">
        <v>158</v>
      </c>
      <c r="CF4" s="115" t="s">
        <v>580</v>
      </c>
      <c r="CG4" s="115"/>
      <c r="CH4" s="143"/>
      <c r="CI4" s="115"/>
    </row>
    <row r="5">
      <c r="A5" s="115" t="s">
        <v>159</v>
      </c>
      <c r="B5" s="115" t="s">
        <v>160</v>
      </c>
      <c r="C5" s="115" t="s">
        <v>90</v>
      </c>
      <c r="D5" s="115" t="s">
        <v>2741</v>
      </c>
      <c r="E5" s="115" t="s">
        <v>121</v>
      </c>
      <c r="F5" s="115">
        <v>6.4</v>
      </c>
      <c r="G5" s="142" t="s">
        <v>100</v>
      </c>
      <c r="H5" s="115" t="s">
        <v>91</v>
      </c>
      <c r="I5" s="115"/>
      <c r="J5" s="115"/>
      <c r="K5" s="115"/>
      <c r="L5" s="115"/>
      <c r="M5" s="115"/>
      <c r="N5" s="115"/>
      <c r="O5" s="115" t="s">
        <v>123</v>
      </c>
      <c r="P5" s="115"/>
      <c r="Q5" s="115" t="s">
        <v>91</v>
      </c>
      <c r="R5" s="115" t="s">
        <v>2742</v>
      </c>
      <c r="S5" s="115">
        <v>1999.0</v>
      </c>
      <c r="T5" s="115"/>
      <c r="U5" s="115"/>
      <c r="V5" s="115" t="s">
        <v>2743</v>
      </c>
      <c r="W5" s="115"/>
      <c r="X5" s="115"/>
      <c r="Y5" s="115"/>
      <c r="Z5" s="115"/>
      <c r="AA5" s="115"/>
      <c r="AB5" s="115"/>
      <c r="AC5" s="115"/>
      <c r="AD5" s="115"/>
      <c r="AE5" s="115"/>
      <c r="AF5" s="115"/>
      <c r="AG5" s="115"/>
      <c r="AH5" s="115"/>
      <c r="AI5" s="115"/>
      <c r="AJ5" s="115"/>
      <c r="AK5" s="115"/>
      <c r="AL5" s="115"/>
      <c r="AM5" s="115"/>
      <c r="AN5" s="115"/>
      <c r="AO5" s="115"/>
      <c r="AP5" s="115"/>
      <c r="AQ5" s="115" t="s">
        <v>91</v>
      </c>
      <c r="AR5" s="115"/>
      <c r="AS5" s="115" t="s">
        <v>2744</v>
      </c>
      <c r="AT5" s="115"/>
      <c r="AU5" s="115"/>
      <c r="AV5" s="115"/>
      <c r="AW5" s="115"/>
      <c r="AX5" s="115"/>
      <c r="AY5" s="115"/>
      <c r="AZ5" s="115"/>
      <c r="BA5" s="115"/>
      <c r="BB5" s="115"/>
      <c r="BC5" s="115">
        <v>2550.0</v>
      </c>
      <c r="BD5" s="115">
        <v>3000.0</v>
      </c>
      <c r="BE5" s="115">
        <v>2100.0</v>
      </c>
      <c r="BF5" s="115" t="s">
        <v>92</v>
      </c>
      <c r="BG5" s="115" t="s">
        <v>2745</v>
      </c>
      <c r="BH5" s="115"/>
      <c r="BI5" s="115"/>
      <c r="BJ5" s="115"/>
      <c r="BK5" s="115"/>
      <c r="BL5" s="115">
        <v>5.0</v>
      </c>
      <c r="BM5" s="115" t="s">
        <v>91</v>
      </c>
      <c r="BN5" s="115" t="s">
        <v>90</v>
      </c>
      <c r="BO5" s="115"/>
      <c r="BP5" s="115">
        <v>1.0</v>
      </c>
      <c r="BQ5" s="115" t="s">
        <v>2746</v>
      </c>
      <c r="BR5" s="115" t="s">
        <v>2726</v>
      </c>
      <c r="BS5" s="115" t="s">
        <v>2727</v>
      </c>
      <c r="BT5" s="115" t="s">
        <v>111</v>
      </c>
      <c r="BU5" s="115" t="s">
        <v>112</v>
      </c>
      <c r="BV5" s="115" t="s">
        <v>111</v>
      </c>
      <c r="BW5" s="115" t="s">
        <v>385</v>
      </c>
      <c r="BX5" s="115" t="s">
        <v>111</v>
      </c>
      <c r="BY5" s="115" t="s">
        <v>112</v>
      </c>
      <c r="BZ5" s="115"/>
      <c r="CA5" s="115" t="s">
        <v>2747</v>
      </c>
      <c r="CB5" s="115" t="s">
        <v>118</v>
      </c>
      <c r="CC5" s="145" t="s">
        <v>134</v>
      </c>
      <c r="CD5" s="115" t="s">
        <v>2748</v>
      </c>
      <c r="CE5" s="143" t="s">
        <v>2749</v>
      </c>
      <c r="CF5" s="115" t="s">
        <v>158</v>
      </c>
      <c r="CG5" s="115"/>
      <c r="CH5" s="143"/>
      <c r="CI5" s="115"/>
    </row>
    <row r="6">
      <c r="A6" s="115" t="s">
        <v>168</v>
      </c>
      <c r="B6" s="115" t="s">
        <v>2750</v>
      </c>
      <c r="C6" s="115" t="s">
        <v>90</v>
      </c>
      <c r="D6" s="115"/>
      <c r="E6" s="115" t="s">
        <v>99</v>
      </c>
      <c r="F6" s="115" t="s">
        <v>170</v>
      </c>
      <c r="G6" s="142" t="s">
        <v>100</v>
      </c>
      <c r="H6" s="115" t="s">
        <v>91</v>
      </c>
      <c r="I6" s="115"/>
      <c r="J6" s="115"/>
      <c r="K6" s="115"/>
      <c r="L6" s="115"/>
      <c r="M6" s="115"/>
      <c r="N6" s="115"/>
      <c r="O6" s="115" t="s">
        <v>171</v>
      </c>
      <c r="P6" s="115"/>
      <c r="Q6" s="115" t="s">
        <v>91</v>
      </c>
      <c r="R6" s="115" t="s">
        <v>2751</v>
      </c>
      <c r="S6" s="115">
        <v>2100.0</v>
      </c>
      <c r="T6" s="115">
        <v>27321.0</v>
      </c>
      <c r="U6" s="115"/>
      <c r="V6" s="115" t="s">
        <v>2752</v>
      </c>
      <c r="W6" s="115"/>
      <c r="X6" s="115"/>
      <c r="Y6" s="115"/>
      <c r="Z6" s="115"/>
      <c r="AA6" s="115"/>
      <c r="AB6" s="115"/>
      <c r="AC6" s="115"/>
      <c r="AD6" s="115"/>
      <c r="AE6" s="115"/>
      <c r="AF6" s="115"/>
      <c r="AG6" s="115"/>
      <c r="AH6" s="115" t="s">
        <v>91</v>
      </c>
      <c r="AI6" s="115"/>
      <c r="AJ6" s="115" t="s">
        <v>91</v>
      </c>
      <c r="AK6" s="115"/>
      <c r="AL6" s="115"/>
      <c r="AM6" s="115" t="s">
        <v>2753</v>
      </c>
      <c r="AN6" s="115"/>
      <c r="AO6" s="115"/>
      <c r="AP6" s="115"/>
      <c r="AQ6" s="115" t="s">
        <v>92</v>
      </c>
      <c r="AR6" s="115"/>
      <c r="AS6" s="115" t="s">
        <v>2754</v>
      </c>
      <c r="AT6" s="115"/>
      <c r="AU6" s="115"/>
      <c r="AV6" s="115"/>
      <c r="AW6" s="115"/>
      <c r="AX6" s="115"/>
      <c r="AY6" s="115"/>
      <c r="AZ6" s="115"/>
      <c r="BA6" s="115"/>
      <c r="BB6" s="115"/>
      <c r="BC6" s="115">
        <v>3325.0</v>
      </c>
      <c r="BD6" s="115">
        <v>5025.0</v>
      </c>
      <c r="BE6" s="115">
        <v>1625.0</v>
      </c>
      <c r="BF6" s="115" t="s">
        <v>92</v>
      </c>
      <c r="BG6" s="115" t="s">
        <v>2755</v>
      </c>
      <c r="BH6" s="115"/>
      <c r="BI6" s="115"/>
      <c r="BJ6" s="115"/>
      <c r="BK6" s="115"/>
      <c r="BL6" s="115">
        <v>5.0</v>
      </c>
      <c r="BM6" s="115" t="s">
        <v>91</v>
      </c>
      <c r="BN6" s="115" t="s">
        <v>90</v>
      </c>
      <c r="BO6" s="115"/>
      <c r="BP6" s="115">
        <v>1.0</v>
      </c>
      <c r="BQ6" s="115" t="s">
        <v>2746</v>
      </c>
      <c r="BR6" s="115" t="s">
        <v>2726</v>
      </c>
      <c r="BS6" s="115" t="s">
        <v>2727</v>
      </c>
      <c r="BT6" s="115" t="s">
        <v>111</v>
      </c>
      <c r="BU6" s="115" t="s">
        <v>112</v>
      </c>
      <c r="BV6" s="115" t="s">
        <v>111</v>
      </c>
      <c r="BW6" s="115" t="s">
        <v>112</v>
      </c>
      <c r="BX6" s="115" t="s">
        <v>111</v>
      </c>
      <c r="BY6" s="115" t="s">
        <v>112</v>
      </c>
      <c r="BZ6" s="115"/>
      <c r="CA6" s="115" t="s">
        <v>288</v>
      </c>
      <c r="CB6" s="143" t="s">
        <v>2756</v>
      </c>
      <c r="CC6" s="143" t="s">
        <v>2757</v>
      </c>
      <c r="CD6" s="115" t="s">
        <v>2758</v>
      </c>
      <c r="CE6" s="143" t="str">
        <f>HYPERLINK("http://www.kwbs.org.tw/magazine/data/326/P04-06.pdf","林昆海。2015。高屏溪水鳥肉毒桿菌中毒事件報告。鳥語 326:4-6。")</f>
        <v>林昆海。2015。高屏溪水鳥肉毒桿菌中毒事件報告。鳥語 326:4-6。</v>
      </c>
      <c r="CF6" s="115" t="s">
        <v>118</v>
      </c>
      <c r="CG6" s="115" t="s">
        <v>2759</v>
      </c>
      <c r="CH6" s="145" t="s">
        <v>134</v>
      </c>
      <c r="CI6" s="115" t="s">
        <v>158</v>
      </c>
    </row>
    <row r="7">
      <c r="A7" s="115" t="s">
        <v>135</v>
      </c>
      <c r="B7" s="115" t="s">
        <v>136</v>
      </c>
      <c r="C7" s="115" t="s">
        <v>90</v>
      </c>
      <c r="D7" s="115" t="s">
        <v>2760</v>
      </c>
      <c r="E7" s="115" t="s">
        <v>121</v>
      </c>
      <c r="F7" s="115">
        <v>6.5</v>
      </c>
      <c r="G7" s="142" t="s">
        <v>100</v>
      </c>
      <c r="H7" s="115" t="s">
        <v>91</v>
      </c>
      <c r="I7" s="115"/>
      <c r="J7" s="115"/>
      <c r="K7" s="115"/>
      <c r="L7" s="115"/>
      <c r="M7" s="115"/>
      <c r="N7" s="115"/>
      <c r="O7" s="115" t="s">
        <v>123</v>
      </c>
      <c r="P7" s="115"/>
      <c r="Q7" s="115" t="s">
        <v>91</v>
      </c>
      <c r="R7" s="115" t="s">
        <v>2761</v>
      </c>
      <c r="S7" s="115">
        <v>1999.0</v>
      </c>
      <c r="T7" s="115"/>
      <c r="U7" s="115"/>
      <c r="V7" s="115" t="s">
        <v>2743</v>
      </c>
      <c r="W7" s="115"/>
      <c r="X7" s="115"/>
      <c r="Y7" s="115"/>
      <c r="Z7" s="115"/>
      <c r="AA7" s="115"/>
      <c r="AB7" s="115"/>
      <c r="AC7" s="115"/>
      <c r="AD7" s="115"/>
      <c r="AE7" s="115"/>
      <c r="AF7" s="115"/>
      <c r="AG7" s="115"/>
      <c r="AH7" s="115"/>
      <c r="AI7" s="115"/>
      <c r="AJ7" s="115"/>
      <c r="AK7" s="115"/>
      <c r="AL7" s="115"/>
      <c r="AM7" s="115"/>
      <c r="AN7" s="115"/>
      <c r="AO7" s="115"/>
      <c r="AP7" s="115"/>
      <c r="AQ7" s="115" t="s">
        <v>92</v>
      </c>
      <c r="AR7" s="115"/>
      <c r="AS7" s="115" t="s">
        <v>2762</v>
      </c>
      <c r="AT7" s="115"/>
      <c r="AU7" s="115"/>
      <c r="AV7" s="115"/>
      <c r="AW7" s="115"/>
      <c r="AX7" s="115"/>
      <c r="AY7" s="115"/>
      <c r="AZ7" s="115"/>
      <c r="BA7" s="115"/>
      <c r="BB7" s="115"/>
      <c r="BC7" s="115">
        <v>6000.0</v>
      </c>
      <c r="BD7" s="115">
        <v>7000.0</v>
      </c>
      <c r="BE7" s="115">
        <v>5000.0</v>
      </c>
      <c r="BF7" s="115" t="s">
        <v>91</v>
      </c>
      <c r="BG7" s="115" t="s">
        <v>2763</v>
      </c>
      <c r="BH7" s="115"/>
      <c r="BI7" s="115"/>
      <c r="BJ7" s="115"/>
      <c r="BK7" s="115"/>
      <c r="BL7" s="115">
        <v>5.0</v>
      </c>
      <c r="BM7" s="115" t="s">
        <v>91</v>
      </c>
      <c r="BN7" s="115" t="s">
        <v>90</v>
      </c>
      <c r="BO7" s="115"/>
      <c r="BP7" s="115">
        <v>1.0</v>
      </c>
      <c r="BQ7" s="115" t="s">
        <v>2764</v>
      </c>
      <c r="BR7" s="115" t="s">
        <v>2726</v>
      </c>
      <c r="BS7" s="115" t="s">
        <v>2727</v>
      </c>
      <c r="BT7" s="115" t="s">
        <v>111</v>
      </c>
      <c r="BU7" s="115" t="s">
        <v>112</v>
      </c>
      <c r="BV7" s="115" t="s">
        <v>111</v>
      </c>
      <c r="BW7" s="115" t="s">
        <v>112</v>
      </c>
      <c r="BX7" s="115" t="s">
        <v>111</v>
      </c>
      <c r="BY7" s="115" t="s">
        <v>112</v>
      </c>
      <c r="BZ7" s="115"/>
      <c r="CA7" s="115" t="s">
        <v>2765</v>
      </c>
      <c r="CB7" s="145" t="s">
        <v>134</v>
      </c>
      <c r="CC7" s="115" t="s">
        <v>118</v>
      </c>
      <c r="CD7" s="115" t="s">
        <v>2766</v>
      </c>
      <c r="CE7" s="143"/>
      <c r="CF7" s="115"/>
      <c r="CG7" s="115"/>
      <c r="CH7" s="115"/>
      <c r="CI7" s="115"/>
    </row>
    <row r="8">
      <c r="A8" s="115" t="s">
        <v>178</v>
      </c>
      <c r="B8" s="115" t="s">
        <v>179</v>
      </c>
      <c r="C8" s="115" t="s">
        <v>90</v>
      </c>
      <c r="D8" s="115"/>
      <c r="E8" s="115" t="s">
        <v>121</v>
      </c>
      <c r="F8" s="115">
        <v>6.8</v>
      </c>
      <c r="G8" s="142" t="s">
        <v>100</v>
      </c>
      <c r="H8" s="115" t="s">
        <v>91</v>
      </c>
      <c r="I8" s="115"/>
      <c r="J8" s="115"/>
      <c r="K8" s="115"/>
      <c r="L8" s="115"/>
      <c r="M8" s="115"/>
      <c r="N8" s="115"/>
      <c r="O8" s="115" t="s">
        <v>123</v>
      </c>
      <c r="P8" s="115"/>
      <c r="Q8" s="115" t="s">
        <v>91</v>
      </c>
      <c r="R8" s="115" t="s">
        <v>2767</v>
      </c>
      <c r="S8" s="115">
        <v>1999.0</v>
      </c>
      <c r="T8" s="115"/>
      <c r="U8" s="115"/>
      <c r="V8" s="115" t="s">
        <v>2743</v>
      </c>
      <c r="W8" s="115"/>
      <c r="X8" s="115"/>
      <c r="Y8" s="115"/>
      <c r="Z8" s="115"/>
      <c r="AA8" s="115"/>
      <c r="AB8" s="115"/>
      <c r="AC8" s="115"/>
      <c r="AD8" s="115"/>
      <c r="AE8" s="115"/>
      <c r="AF8" s="115"/>
      <c r="AG8" s="115"/>
      <c r="AH8" s="115"/>
      <c r="AI8" s="115"/>
      <c r="AJ8" s="115"/>
      <c r="AK8" s="115"/>
      <c r="AL8" s="115"/>
      <c r="AM8" s="115"/>
      <c r="AN8" s="115"/>
      <c r="AO8" s="115"/>
      <c r="AP8" s="115"/>
      <c r="AQ8" s="115" t="s">
        <v>91</v>
      </c>
      <c r="AR8" s="115"/>
      <c r="AS8" s="115" t="s">
        <v>2768</v>
      </c>
      <c r="AT8" s="115"/>
      <c r="AU8" s="115"/>
      <c r="AV8" s="115"/>
      <c r="AW8" s="115"/>
      <c r="AX8" s="115"/>
      <c r="AY8" s="115"/>
      <c r="AZ8" s="115"/>
      <c r="BA8" s="115"/>
      <c r="BB8" s="115"/>
      <c r="BC8" s="115">
        <v>2404.0</v>
      </c>
      <c r="BD8" s="115">
        <v>3205.0</v>
      </c>
      <c r="BE8" s="115">
        <v>1603.0</v>
      </c>
      <c r="BF8" s="115" t="s">
        <v>92</v>
      </c>
      <c r="BG8" s="115" t="s">
        <v>2769</v>
      </c>
      <c r="BH8" s="115"/>
      <c r="BI8" s="115"/>
      <c r="BJ8" s="115"/>
      <c r="BK8" s="115"/>
      <c r="BL8" s="115">
        <v>5.0</v>
      </c>
      <c r="BM8" s="115" t="s">
        <v>91</v>
      </c>
      <c r="BN8" s="115" t="s">
        <v>90</v>
      </c>
      <c r="BO8" s="115"/>
      <c r="BP8" s="115">
        <v>1.0</v>
      </c>
      <c r="BQ8" s="115" t="s">
        <v>2764</v>
      </c>
      <c r="BR8" s="115" t="s">
        <v>2726</v>
      </c>
      <c r="BS8" s="115" t="s">
        <v>2727</v>
      </c>
      <c r="BT8" s="115" t="s">
        <v>111</v>
      </c>
      <c r="BU8" s="115" t="s">
        <v>112</v>
      </c>
      <c r="BV8" s="115" t="s">
        <v>111</v>
      </c>
      <c r="BW8" s="115" t="s">
        <v>385</v>
      </c>
      <c r="BX8" s="115" t="s">
        <v>111</v>
      </c>
      <c r="BY8" s="115" t="s">
        <v>112</v>
      </c>
      <c r="BZ8" s="115"/>
      <c r="CA8" s="115" t="s">
        <v>2770</v>
      </c>
      <c r="CB8" s="145" t="s">
        <v>134</v>
      </c>
      <c r="CC8" s="115" t="s">
        <v>118</v>
      </c>
      <c r="CD8" s="115" t="s">
        <v>2771</v>
      </c>
      <c r="CE8" s="143"/>
      <c r="CF8" s="115"/>
      <c r="CG8" s="115"/>
      <c r="CH8" s="115"/>
      <c r="CI8" s="115"/>
    </row>
    <row r="9">
      <c r="A9" s="115" t="s">
        <v>119</v>
      </c>
      <c r="B9" s="115" t="s">
        <v>120</v>
      </c>
      <c r="C9" s="115" t="s">
        <v>90</v>
      </c>
      <c r="D9" s="115" t="s">
        <v>2772</v>
      </c>
      <c r="E9" s="115" t="s">
        <v>121</v>
      </c>
      <c r="F9" s="115">
        <v>6.5</v>
      </c>
      <c r="G9" s="142" t="s">
        <v>100</v>
      </c>
      <c r="H9" s="115" t="s">
        <v>91</v>
      </c>
      <c r="I9" s="115"/>
      <c r="J9" s="115"/>
      <c r="K9" s="115"/>
      <c r="L9" s="115"/>
      <c r="M9" s="115"/>
      <c r="N9" s="115"/>
      <c r="O9" s="115" t="s">
        <v>123</v>
      </c>
      <c r="P9" s="115"/>
      <c r="Q9" s="115" t="s">
        <v>91</v>
      </c>
      <c r="R9" s="115" t="s">
        <v>2773</v>
      </c>
      <c r="S9" s="115">
        <v>1999.0</v>
      </c>
      <c r="T9" s="115"/>
      <c r="U9" s="115"/>
      <c r="V9" s="115" t="s">
        <v>2743</v>
      </c>
      <c r="W9" s="115"/>
      <c r="X9" s="115"/>
      <c r="Y9" s="115"/>
      <c r="Z9" s="115"/>
      <c r="AA9" s="115"/>
      <c r="AB9" s="115"/>
      <c r="AC9" s="115"/>
      <c r="AD9" s="115"/>
      <c r="AE9" s="115"/>
      <c r="AF9" s="115"/>
      <c r="AG9" s="115"/>
      <c r="AH9" s="115"/>
      <c r="AI9" s="115"/>
      <c r="AJ9" s="115"/>
      <c r="AK9" s="115"/>
      <c r="AL9" s="115"/>
      <c r="AM9" s="115"/>
      <c r="AN9" s="115"/>
      <c r="AO9" s="115"/>
      <c r="AP9" s="115"/>
      <c r="AQ9" s="115"/>
      <c r="AR9" s="115"/>
      <c r="AS9" s="115" t="s">
        <v>2774</v>
      </c>
      <c r="AT9" s="115"/>
      <c r="AU9" s="115"/>
      <c r="AV9" s="115"/>
      <c r="AW9" s="115"/>
      <c r="AX9" s="115"/>
      <c r="AY9" s="115"/>
      <c r="AZ9" s="115"/>
      <c r="BA9" s="115"/>
      <c r="BB9" s="115"/>
      <c r="BC9" s="115">
        <v>2075.0</v>
      </c>
      <c r="BD9" s="115">
        <v>3400.0</v>
      </c>
      <c r="BE9" s="115">
        <v>750.0</v>
      </c>
      <c r="BF9" s="115" t="s">
        <v>93</v>
      </c>
      <c r="BG9" s="115" t="s">
        <v>2775</v>
      </c>
      <c r="BH9" s="115"/>
      <c r="BI9" s="115"/>
      <c r="BJ9" s="115"/>
      <c r="BK9" s="115"/>
      <c r="BL9" s="115">
        <v>5.0</v>
      </c>
      <c r="BM9" s="115" t="s">
        <v>91</v>
      </c>
      <c r="BN9" s="115" t="s">
        <v>90</v>
      </c>
      <c r="BO9" s="115"/>
      <c r="BP9" s="115">
        <v>1.0</v>
      </c>
      <c r="BQ9" s="115" t="s">
        <v>2776</v>
      </c>
      <c r="BR9" s="115" t="s">
        <v>2726</v>
      </c>
      <c r="BS9" s="115" t="s">
        <v>2727</v>
      </c>
      <c r="BT9" s="115" t="s">
        <v>111</v>
      </c>
      <c r="BU9" s="115" t="s">
        <v>2777</v>
      </c>
      <c r="BV9" s="115" t="s">
        <v>111</v>
      </c>
      <c r="BW9" s="115" t="s">
        <v>113</v>
      </c>
      <c r="BX9" s="115" t="s">
        <v>111</v>
      </c>
      <c r="BY9" s="115" t="s">
        <v>112</v>
      </c>
      <c r="BZ9" s="115"/>
      <c r="CA9" s="115" t="s">
        <v>2778</v>
      </c>
      <c r="CB9" s="145" t="s">
        <v>134</v>
      </c>
      <c r="CC9" s="143" t="s">
        <v>2779</v>
      </c>
      <c r="CD9" s="115"/>
      <c r="CE9" s="143"/>
      <c r="CF9" s="115"/>
      <c r="CG9" s="115"/>
      <c r="CH9" s="115"/>
      <c r="CI9" s="115"/>
    </row>
    <row r="10">
      <c r="A10" s="115" t="s">
        <v>185</v>
      </c>
      <c r="B10" s="115" t="s">
        <v>2780</v>
      </c>
      <c r="C10" s="115" t="s">
        <v>90</v>
      </c>
      <c r="D10" s="115"/>
      <c r="E10" s="115" t="s">
        <v>121</v>
      </c>
      <c r="F10" s="115">
        <v>6.3</v>
      </c>
      <c r="G10" s="142" t="s">
        <v>100</v>
      </c>
      <c r="H10" s="115" t="s">
        <v>91</v>
      </c>
      <c r="I10" s="115">
        <v>-70.0</v>
      </c>
      <c r="J10" s="115">
        <v>3.0</v>
      </c>
      <c r="K10" s="115" t="s">
        <v>147</v>
      </c>
      <c r="L10" s="115" t="s">
        <v>90</v>
      </c>
      <c r="M10" s="115" t="s">
        <v>90</v>
      </c>
      <c r="N10" s="115"/>
      <c r="O10" s="115" t="s">
        <v>123</v>
      </c>
      <c r="P10" s="115"/>
      <c r="Q10" s="115" t="s">
        <v>91</v>
      </c>
      <c r="R10" s="115" t="s">
        <v>2781</v>
      </c>
      <c r="S10" s="115">
        <v>1999.0</v>
      </c>
      <c r="T10" s="115"/>
      <c r="U10" s="115"/>
      <c r="V10" s="115" t="s">
        <v>2782</v>
      </c>
      <c r="W10" s="115"/>
      <c r="X10" s="115"/>
      <c r="Y10" s="115"/>
      <c r="Z10" s="115"/>
      <c r="AA10" s="115"/>
      <c r="AB10" s="115"/>
      <c r="AC10" s="115"/>
      <c r="AD10" s="115"/>
      <c r="AE10" s="115"/>
      <c r="AF10" s="115"/>
      <c r="AG10" s="115"/>
      <c r="AH10" s="115"/>
      <c r="AI10" s="115"/>
      <c r="AJ10" s="115"/>
      <c r="AK10" s="144"/>
      <c r="AL10" s="144"/>
      <c r="AM10" s="144"/>
      <c r="AN10" s="115"/>
      <c r="AO10" s="115"/>
      <c r="AP10" s="115"/>
      <c r="AQ10" s="115" t="s">
        <v>90</v>
      </c>
      <c r="AR10" s="115"/>
      <c r="AS10" s="115" t="s">
        <v>2783</v>
      </c>
      <c r="AT10" s="115"/>
      <c r="AU10" s="115"/>
      <c r="AV10" s="115"/>
      <c r="AW10" s="115"/>
      <c r="AX10" s="115"/>
      <c r="AY10" s="115"/>
      <c r="AZ10" s="115"/>
      <c r="BA10" s="115"/>
      <c r="BB10" s="115"/>
      <c r="BC10" s="115">
        <v>5000.0</v>
      </c>
      <c r="BD10" s="115">
        <v>6000.0</v>
      </c>
      <c r="BE10" s="115">
        <v>4468.0</v>
      </c>
      <c r="BF10" s="115" t="s">
        <v>91</v>
      </c>
      <c r="BG10" s="115" t="s">
        <v>2784</v>
      </c>
      <c r="BH10" s="115"/>
      <c r="BI10" s="115"/>
      <c r="BJ10" s="115"/>
      <c r="BK10" s="115"/>
      <c r="BL10" s="115">
        <v>5.0</v>
      </c>
      <c r="BM10" s="115" t="s">
        <v>91</v>
      </c>
      <c r="BN10" s="115" t="s">
        <v>90</v>
      </c>
      <c r="BO10" s="115"/>
      <c r="BP10" s="115">
        <v>1.0</v>
      </c>
      <c r="BQ10" s="115" t="s">
        <v>2764</v>
      </c>
      <c r="BR10" s="115" t="s">
        <v>2726</v>
      </c>
      <c r="BS10" s="115" t="s">
        <v>2727</v>
      </c>
      <c r="BT10" s="115" t="s">
        <v>2785</v>
      </c>
      <c r="BU10" s="115" t="s">
        <v>131</v>
      </c>
      <c r="BV10" s="115" t="s">
        <v>153</v>
      </c>
      <c r="BW10" s="115" t="s">
        <v>111</v>
      </c>
      <c r="BX10" s="115" t="s">
        <v>111</v>
      </c>
      <c r="BY10" s="115" t="s">
        <v>114</v>
      </c>
      <c r="BZ10" s="114" t="s">
        <v>2786</v>
      </c>
      <c r="CA10" s="115" t="s">
        <v>2787</v>
      </c>
      <c r="CB10" s="145" t="s">
        <v>134</v>
      </c>
      <c r="CC10" s="115" t="s">
        <v>118</v>
      </c>
      <c r="CD10" s="115" t="s">
        <v>2788</v>
      </c>
      <c r="CE10" s="115" t="s">
        <v>158</v>
      </c>
      <c r="CF10" s="115"/>
      <c r="CG10" s="115"/>
      <c r="CH10" s="115"/>
      <c r="CI10" s="115"/>
    </row>
    <row r="11">
      <c r="A11" s="115" t="s">
        <v>206</v>
      </c>
      <c r="B11" s="115" t="s">
        <v>207</v>
      </c>
      <c r="C11" s="115" t="s">
        <v>90</v>
      </c>
      <c r="D11" s="115"/>
      <c r="E11" s="115" t="s">
        <v>121</v>
      </c>
      <c r="F11" s="115">
        <v>7.3</v>
      </c>
      <c r="G11" s="142" t="s">
        <v>100</v>
      </c>
      <c r="H11" s="115" t="s">
        <v>91</v>
      </c>
      <c r="I11" s="115"/>
      <c r="J11" s="115"/>
      <c r="K11" s="115"/>
      <c r="L11" s="115"/>
      <c r="M11" s="115"/>
      <c r="N11" s="115"/>
      <c r="O11" s="115" t="s">
        <v>123</v>
      </c>
      <c r="P11" s="115"/>
      <c r="Q11" s="115" t="s">
        <v>91</v>
      </c>
      <c r="R11" s="115" t="s">
        <v>2789</v>
      </c>
      <c r="S11" s="115">
        <v>1999.0</v>
      </c>
      <c r="T11" s="115"/>
      <c r="U11" s="115"/>
      <c r="V11" s="115" t="s">
        <v>2790</v>
      </c>
      <c r="W11" s="115"/>
      <c r="X11" s="115"/>
      <c r="Y11" s="115"/>
      <c r="Z11" s="115"/>
      <c r="AA11" s="115"/>
      <c r="AB11" s="115"/>
      <c r="AC11" s="115"/>
      <c r="AD11" s="115"/>
      <c r="AE11" s="115"/>
      <c r="AF11" s="115"/>
      <c r="AG11" s="115"/>
      <c r="AH11" s="115"/>
      <c r="AI11" s="115"/>
      <c r="AJ11" s="115"/>
      <c r="AK11" s="115"/>
      <c r="AL11" s="115"/>
      <c r="AM11" s="115"/>
      <c r="AN11" s="115"/>
      <c r="AO11" s="115"/>
      <c r="AP11" s="115"/>
      <c r="AQ11" s="115" t="s">
        <v>91</v>
      </c>
      <c r="AR11" s="115"/>
      <c r="AS11" s="115" t="s">
        <v>2791</v>
      </c>
      <c r="AT11" s="115"/>
      <c r="AU11" s="115"/>
      <c r="AV11" s="115"/>
      <c r="AW11" s="115"/>
      <c r="AX11" s="115"/>
      <c r="AY11" s="115"/>
      <c r="AZ11" s="115"/>
      <c r="BA11" s="115"/>
      <c r="BB11" s="115"/>
      <c r="BC11" s="115">
        <v>2190.0</v>
      </c>
      <c r="BD11" s="115">
        <v>2920.0</v>
      </c>
      <c r="BE11" s="115">
        <v>1460.0</v>
      </c>
      <c r="BF11" s="115" t="s">
        <v>91</v>
      </c>
      <c r="BG11" s="115" t="s">
        <v>2792</v>
      </c>
      <c r="BH11" s="115"/>
      <c r="BI11" s="115"/>
      <c r="BJ11" s="115"/>
      <c r="BK11" s="115"/>
      <c r="BL11" s="115">
        <v>5.0</v>
      </c>
      <c r="BM11" s="115" t="s">
        <v>91</v>
      </c>
      <c r="BN11" s="115" t="s">
        <v>90</v>
      </c>
      <c r="BO11" s="115"/>
      <c r="BP11" s="115">
        <v>1.0</v>
      </c>
      <c r="BQ11" s="115" t="s">
        <v>2764</v>
      </c>
      <c r="BR11" s="115" t="s">
        <v>2726</v>
      </c>
      <c r="BS11" s="115" t="s">
        <v>2727</v>
      </c>
      <c r="BT11" s="115" t="s">
        <v>111</v>
      </c>
      <c r="BU11" s="115" t="s">
        <v>131</v>
      </c>
      <c r="BV11" s="115" t="s">
        <v>153</v>
      </c>
      <c r="BW11" s="115" t="s">
        <v>111</v>
      </c>
      <c r="BX11" s="115" t="s">
        <v>111</v>
      </c>
      <c r="BY11" s="115" t="s">
        <v>112</v>
      </c>
      <c r="BZ11" s="115"/>
      <c r="CA11" s="115" t="s">
        <v>2793</v>
      </c>
      <c r="CB11" s="143" t="str">
        <f>HYPERLINK("http://www.ktnp.gov.tw/upload/e_docs/%E5%A2%BE%E4%B8%81%E5%9C%8B%E5%AE%B6%E5%85%AC%E5%9C%92103%E5%B9%B4%E5%BA%A6%E6%96%B0%E5%B9%B4%E9%B3%A5%E9%A1%9E%E8%AA%BF%E6%9F%A5%E5%88%9D%E6%AD%A5%E7%B5%90%E6%9E%9C-%E5%AE%8C%E6%95%B4.pdf","墾丁國家公園 103 年度新年鳥類調查及初步調查結果。")</f>
        <v>墾丁國家公園 103 年度新年鳥類調查及初步調查結果。</v>
      </c>
      <c r="CC11" s="145" t="s">
        <v>134</v>
      </c>
      <c r="CD11" s="115" t="s">
        <v>118</v>
      </c>
      <c r="CE11" s="143" t="s">
        <v>2794</v>
      </c>
      <c r="CF11" s="115"/>
      <c r="CG11" s="115"/>
      <c r="CH11" s="115"/>
      <c r="CI11" s="115"/>
    </row>
    <row r="12">
      <c r="A12" s="115" t="s">
        <v>196</v>
      </c>
      <c r="B12" s="115" t="s">
        <v>2795</v>
      </c>
      <c r="C12" s="115" t="s">
        <v>90</v>
      </c>
      <c r="D12" s="115"/>
      <c r="E12" s="115" t="s">
        <v>121</v>
      </c>
      <c r="F12" s="115">
        <v>7.6</v>
      </c>
      <c r="G12" s="142" t="s">
        <v>100</v>
      </c>
      <c r="H12" s="115" t="s">
        <v>91</v>
      </c>
      <c r="I12" s="115"/>
      <c r="J12" s="115"/>
      <c r="K12" s="115"/>
      <c r="L12" s="115"/>
      <c r="M12" s="115"/>
      <c r="N12" s="115"/>
      <c r="O12" s="115" t="s">
        <v>123</v>
      </c>
      <c r="P12" s="115"/>
      <c r="Q12" s="115" t="s">
        <v>91</v>
      </c>
      <c r="R12" s="115" t="s">
        <v>2796</v>
      </c>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v>10.0</v>
      </c>
      <c r="BD12" s="115">
        <v>30.0</v>
      </c>
      <c r="BE12" s="115">
        <v>5.0</v>
      </c>
      <c r="BF12" s="115" t="s">
        <v>92</v>
      </c>
      <c r="BG12" s="115" t="s">
        <v>2797</v>
      </c>
      <c r="BH12" s="115"/>
      <c r="BI12" s="115"/>
      <c r="BJ12" s="115"/>
      <c r="BK12" s="115"/>
      <c r="BL12" s="115">
        <v>1.0</v>
      </c>
      <c r="BM12" s="115" t="s">
        <v>91</v>
      </c>
      <c r="BN12" s="115" t="s">
        <v>91</v>
      </c>
      <c r="BO12" s="115"/>
      <c r="BP12" s="115">
        <v>0.0</v>
      </c>
      <c r="BQ12" s="115" t="s">
        <v>2798</v>
      </c>
      <c r="BR12" s="115" t="s">
        <v>2726</v>
      </c>
      <c r="BS12" s="115" t="s">
        <v>2727</v>
      </c>
      <c r="BT12" s="115" t="s">
        <v>111</v>
      </c>
      <c r="BU12" s="115" t="s">
        <v>111</v>
      </c>
      <c r="BV12" s="115" t="s">
        <v>111</v>
      </c>
      <c r="BW12" s="115" t="s">
        <v>2799</v>
      </c>
      <c r="BX12" s="115" t="s">
        <v>111</v>
      </c>
      <c r="BY12" s="115" t="s">
        <v>203</v>
      </c>
      <c r="BZ12" s="115" t="s">
        <v>2799</v>
      </c>
      <c r="CA12" s="115" t="s">
        <v>2800</v>
      </c>
      <c r="CB12" s="115" t="s">
        <v>288</v>
      </c>
      <c r="CC12" s="115" t="s">
        <v>2801</v>
      </c>
      <c r="CD12" s="115"/>
      <c r="CE12" s="115"/>
      <c r="CF12" s="115"/>
      <c r="CG12" s="115"/>
      <c r="CH12" s="115"/>
      <c r="CI12" s="115"/>
    </row>
    <row r="13">
      <c r="A13" s="115" t="s">
        <v>273</v>
      </c>
      <c r="B13" s="115" t="s">
        <v>2802</v>
      </c>
      <c r="C13" s="115" t="s">
        <v>90</v>
      </c>
      <c r="D13" s="116" t="s">
        <v>2803</v>
      </c>
      <c r="E13" s="115" t="s">
        <v>91</v>
      </c>
      <c r="F13" s="115"/>
      <c r="G13" s="115"/>
      <c r="H13" s="115"/>
      <c r="I13" s="115"/>
      <c r="J13" s="115"/>
      <c r="K13" s="115"/>
      <c r="L13" s="115"/>
      <c r="M13" s="115"/>
      <c r="N13" s="115"/>
      <c r="O13" s="115" t="s">
        <v>2804</v>
      </c>
      <c r="P13" s="115"/>
      <c r="Q13" s="115"/>
      <c r="R13" s="115" t="s">
        <v>2805</v>
      </c>
      <c r="S13" s="115">
        <v>7.0</v>
      </c>
      <c r="T13" s="115"/>
      <c r="U13" s="115">
        <v>5732.0</v>
      </c>
      <c r="V13" s="115" t="s">
        <v>2806</v>
      </c>
      <c r="W13" s="115"/>
      <c r="X13" s="115"/>
      <c r="Y13" s="115"/>
      <c r="Z13" s="115"/>
      <c r="AA13" s="115"/>
      <c r="AB13" s="115"/>
      <c r="AC13" s="115"/>
      <c r="AD13" s="115"/>
      <c r="AE13" s="115">
        <v>5.0</v>
      </c>
      <c r="AF13" s="115" t="s">
        <v>100</v>
      </c>
      <c r="AG13" s="115" t="s">
        <v>278</v>
      </c>
      <c r="AH13" s="115" t="s">
        <v>90</v>
      </c>
      <c r="AI13" s="115" t="s">
        <v>90</v>
      </c>
      <c r="AJ13" s="115" t="s">
        <v>91</v>
      </c>
      <c r="AK13" s="115"/>
      <c r="AL13" s="115"/>
      <c r="AM13" s="115" t="s">
        <v>2807</v>
      </c>
      <c r="AN13" s="115"/>
      <c r="AO13" s="115"/>
      <c r="AP13" s="115"/>
      <c r="AQ13" s="115" t="s">
        <v>90</v>
      </c>
      <c r="AR13" s="115"/>
      <c r="AS13" s="115" t="s">
        <v>2808</v>
      </c>
      <c r="AT13" s="115"/>
      <c r="AU13" s="115"/>
      <c r="AV13" s="115"/>
      <c r="AW13" s="115"/>
      <c r="AX13" s="115"/>
      <c r="AY13" s="115"/>
      <c r="AZ13" s="115"/>
      <c r="BA13" s="115"/>
      <c r="BB13" s="115"/>
      <c r="BC13" s="115"/>
      <c r="BD13" s="115">
        <v>2500.0</v>
      </c>
      <c r="BE13" s="115">
        <v>250.0</v>
      </c>
      <c r="BF13" s="115" t="s">
        <v>93</v>
      </c>
      <c r="BG13" s="115" t="s">
        <v>2809</v>
      </c>
      <c r="BH13" s="115"/>
      <c r="BI13" s="115"/>
      <c r="BJ13" s="115"/>
      <c r="BK13" s="115"/>
      <c r="BL13" s="115">
        <v>5.0</v>
      </c>
      <c r="BM13" s="115" t="s">
        <v>90</v>
      </c>
      <c r="BN13" s="115" t="s">
        <v>90</v>
      </c>
      <c r="BO13" s="115"/>
      <c r="BP13" s="115"/>
      <c r="BQ13" s="115" t="s">
        <v>282</v>
      </c>
      <c r="BR13" s="115" t="s">
        <v>2810</v>
      </c>
      <c r="BS13" s="115" t="s">
        <v>2508</v>
      </c>
      <c r="BT13" s="115" t="s">
        <v>111</v>
      </c>
      <c r="BU13" s="115" t="s">
        <v>283</v>
      </c>
      <c r="BV13" s="115" t="s">
        <v>284</v>
      </c>
      <c r="BW13" s="115" t="s">
        <v>2728</v>
      </c>
      <c r="BX13" s="115" t="s">
        <v>111</v>
      </c>
      <c r="BY13" s="115" t="s">
        <v>285</v>
      </c>
      <c r="BZ13" s="114" t="s">
        <v>2811</v>
      </c>
      <c r="CA13"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3" s="115" t="s">
        <v>118</v>
      </c>
      <c r="CC13" s="115" t="s">
        <v>288</v>
      </c>
      <c r="CD13" s="115" t="s">
        <v>289</v>
      </c>
      <c r="CE13" s="115"/>
      <c r="CF13" s="115"/>
      <c r="CG13" s="115"/>
      <c r="CH13" s="115"/>
      <c r="CI13" s="115"/>
    </row>
    <row r="14">
      <c r="A14" s="115" t="s">
        <v>2812</v>
      </c>
      <c r="B14" s="115" t="s">
        <v>2813</v>
      </c>
      <c r="C14" s="115" t="s">
        <v>90</v>
      </c>
      <c r="D14" s="115"/>
      <c r="E14" s="115" t="s">
        <v>91</v>
      </c>
      <c r="F14" s="115">
        <v>5.4</v>
      </c>
      <c r="G14" s="115" t="s">
        <v>100</v>
      </c>
      <c r="H14" s="115" t="s">
        <v>91</v>
      </c>
      <c r="I14" s="115" t="s">
        <v>122</v>
      </c>
      <c r="J14" s="115">
        <v>5.0</v>
      </c>
      <c r="K14" s="115" t="s">
        <v>100</v>
      </c>
      <c r="L14" s="115" t="s">
        <v>91</v>
      </c>
      <c r="M14" s="115" t="s">
        <v>91</v>
      </c>
      <c r="N14" s="115"/>
      <c r="O14" s="115"/>
      <c r="P14" s="115" t="s">
        <v>91</v>
      </c>
      <c r="Q14" s="115" t="s">
        <v>91</v>
      </c>
      <c r="R14" s="115" t="s">
        <v>2814</v>
      </c>
      <c r="S14" s="115">
        <v>7260.0</v>
      </c>
      <c r="T14" s="115">
        <v>25305.0</v>
      </c>
      <c r="U14" s="115">
        <v>21277.0</v>
      </c>
      <c r="V14" s="115" t="s">
        <v>2815</v>
      </c>
      <c r="W14" s="115"/>
      <c r="X14" s="115" t="s">
        <v>2816</v>
      </c>
      <c r="Y14" s="115"/>
      <c r="Z14" s="115"/>
      <c r="AA14" s="115"/>
      <c r="AB14" s="115"/>
      <c r="AC14" s="115"/>
      <c r="AD14" s="115"/>
      <c r="AE14" s="115"/>
      <c r="AF14" s="115" t="s">
        <v>217</v>
      </c>
      <c r="AG14" s="115" t="s">
        <v>218</v>
      </c>
      <c r="AH14" s="115" t="s">
        <v>91</v>
      </c>
      <c r="AI14" s="115" t="s">
        <v>93</v>
      </c>
      <c r="AJ14" s="115" t="s">
        <v>91</v>
      </c>
      <c r="AK14" s="115" t="s">
        <v>91</v>
      </c>
      <c r="AL14" s="115" t="s">
        <v>91</v>
      </c>
      <c r="AM14" s="115" t="s">
        <v>2817</v>
      </c>
      <c r="AN14" s="115"/>
      <c r="AO14" s="115"/>
      <c r="AP14" s="115" t="s">
        <v>219</v>
      </c>
      <c r="AQ14" s="115" t="s">
        <v>91</v>
      </c>
      <c r="AR14" s="115"/>
      <c r="AS14" s="115" t="s">
        <v>2818</v>
      </c>
      <c r="AT14" s="115" t="s">
        <v>217</v>
      </c>
      <c r="AU14" s="115" t="s">
        <v>93</v>
      </c>
      <c r="AV14" s="115" t="s">
        <v>91</v>
      </c>
      <c r="AW14" s="115" t="s">
        <v>2819</v>
      </c>
      <c r="AX14" s="115"/>
      <c r="AY14" s="115"/>
      <c r="AZ14" s="115" t="s">
        <v>217</v>
      </c>
      <c r="BA14" s="115" t="s">
        <v>91</v>
      </c>
      <c r="BB14" s="115"/>
      <c r="BC14" s="115"/>
      <c r="BD14" s="115"/>
      <c r="BE14" s="115">
        <v>20001.0</v>
      </c>
      <c r="BF14" s="115" t="s">
        <v>93</v>
      </c>
      <c r="BG14" s="115" t="s">
        <v>2820</v>
      </c>
      <c r="BH14" s="115"/>
      <c r="BI14" s="115"/>
      <c r="BJ14" s="115"/>
      <c r="BK14" s="115"/>
      <c r="BL14" s="115">
        <v>4.0</v>
      </c>
      <c r="BM14" s="115" t="s">
        <v>90</v>
      </c>
      <c r="BN14" s="115" t="s">
        <v>94</v>
      </c>
      <c r="BO14" s="115"/>
      <c r="BP14" s="115"/>
      <c r="BQ14" s="115" t="s">
        <v>223</v>
      </c>
      <c r="BR14" s="115" t="s">
        <v>2810</v>
      </c>
      <c r="BS14" s="115" t="s">
        <v>2508</v>
      </c>
      <c r="BT14" s="115" t="s">
        <v>112</v>
      </c>
      <c r="BU14" s="115" t="s">
        <v>112</v>
      </c>
      <c r="BV14" s="115" t="s">
        <v>111</v>
      </c>
      <c r="BW14" s="115" t="s">
        <v>111</v>
      </c>
      <c r="BX14" s="115" t="s">
        <v>111</v>
      </c>
      <c r="BY14" s="115" t="s">
        <v>112</v>
      </c>
      <c r="BZ14" s="115"/>
      <c r="CA14" s="115" t="s">
        <v>299</v>
      </c>
      <c r="CB14" s="115" t="s">
        <v>2821</v>
      </c>
      <c r="CC14" s="115" t="s">
        <v>410</v>
      </c>
      <c r="CD14" s="115" t="s">
        <v>2822</v>
      </c>
      <c r="CE14" s="115" t="s">
        <v>2823</v>
      </c>
      <c r="CF14" s="115" t="s">
        <v>2824</v>
      </c>
      <c r="CG14" s="115"/>
      <c r="CH14" s="115"/>
      <c r="CI14" s="115"/>
    </row>
    <row r="15">
      <c r="A15" s="115" t="s">
        <v>2825</v>
      </c>
      <c r="B15" s="115" t="s">
        <v>2826</v>
      </c>
      <c r="C15" s="115" t="s">
        <v>90</v>
      </c>
      <c r="D15" s="115"/>
      <c r="E15" s="115" t="s">
        <v>91</v>
      </c>
      <c r="F15" s="115"/>
      <c r="G15" s="115"/>
      <c r="H15" s="115"/>
      <c r="I15" s="115">
        <v>30.0</v>
      </c>
      <c r="J15" s="115">
        <v>5.0</v>
      </c>
      <c r="K15" s="115" t="s">
        <v>100</v>
      </c>
      <c r="L15" s="115" t="s">
        <v>91</v>
      </c>
      <c r="M15" s="115" t="s">
        <v>91</v>
      </c>
      <c r="N15" s="115"/>
      <c r="O15" s="115" t="s">
        <v>91</v>
      </c>
      <c r="P15" s="115"/>
      <c r="Q15" s="115"/>
      <c r="R15" s="115" t="s">
        <v>2827</v>
      </c>
      <c r="S15" s="115">
        <v>21570.0</v>
      </c>
      <c r="T15" s="115">
        <v>32689.0</v>
      </c>
      <c r="U15" s="115">
        <v>28301.0</v>
      </c>
      <c r="V15" s="115" t="s">
        <v>2815</v>
      </c>
      <c r="W15" s="115"/>
      <c r="X15" s="115"/>
      <c r="Y15" s="115"/>
      <c r="Z15" s="115"/>
      <c r="AA15" s="115"/>
      <c r="AB15" s="115"/>
      <c r="AC15" s="115"/>
      <c r="AD15" s="115"/>
      <c r="AE15" s="115"/>
      <c r="AF15" s="115" t="s">
        <v>217</v>
      </c>
      <c r="AG15" s="115" t="s">
        <v>218</v>
      </c>
      <c r="AH15" s="115" t="s">
        <v>91</v>
      </c>
      <c r="AI15" s="115" t="s">
        <v>93</v>
      </c>
      <c r="AJ15" s="115" t="s">
        <v>91</v>
      </c>
      <c r="AK15" s="115"/>
      <c r="AL15" s="115"/>
      <c r="AM15" s="115"/>
      <c r="AN15" s="115"/>
      <c r="AO15" s="115"/>
      <c r="AP15" s="115" t="s">
        <v>219</v>
      </c>
      <c r="AQ15" s="115" t="s">
        <v>92</v>
      </c>
      <c r="AR15" s="115"/>
      <c r="AS15" s="115" t="s">
        <v>2818</v>
      </c>
      <c r="AT15" s="115" t="s">
        <v>217</v>
      </c>
      <c r="AU15" s="115" t="s">
        <v>93</v>
      </c>
      <c r="AV15" s="115" t="s">
        <v>91</v>
      </c>
      <c r="AW15" s="115" t="s">
        <v>2819</v>
      </c>
      <c r="AX15" s="115"/>
      <c r="AY15" s="115"/>
      <c r="AZ15" s="115" t="s">
        <v>217</v>
      </c>
      <c r="BA15" s="115" t="s">
        <v>91</v>
      </c>
      <c r="BB15" s="115" t="s">
        <v>269</v>
      </c>
      <c r="BC15" s="115"/>
      <c r="BD15" s="115"/>
      <c r="BE15" s="115">
        <v>20001.0</v>
      </c>
      <c r="BF15" s="115" t="s">
        <v>93</v>
      </c>
      <c r="BG15" s="115" t="s">
        <v>2828</v>
      </c>
      <c r="BH15" s="115"/>
      <c r="BI15" s="115"/>
      <c r="BJ15" s="115"/>
      <c r="BK15" s="115"/>
      <c r="BL15" s="115">
        <v>5.0</v>
      </c>
      <c r="BM15" s="115" t="s">
        <v>90</v>
      </c>
      <c r="BN15" s="115" t="s">
        <v>94</v>
      </c>
      <c r="BO15" s="115"/>
      <c r="BP15" s="115"/>
      <c r="BQ15" s="115" t="s">
        <v>2829</v>
      </c>
      <c r="BR15" s="115" t="s">
        <v>2810</v>
      </c>
      <c r="BS15" s="115" t="s">
        <v>2508</v>
      </c>
      <c r="BT15" s="115" t="s">
        <v>112</v>
      </c>
      <c r="BU15" s="115" t="s">
        <v>112</v>
      </c>
      <c r="BV15" s="115" t="s">
        <v>111</v>
      </c>
      <c r="BW15" s="115" t="s">
        <v>111</v>
      </c>
      <c r="BX15" s="115" t="s">
        <v>111</v>
      </c>
      <c r="BY15" s="115" t="s">
        <v>112</v>
      </c>
      <c r="BZ15" s="115"/>
      <c r="CA15" s="115" t="s">
        <v>299</v>
      </c>
      <c r="CB15" s="115" t="s">
        <v>118</v>
      </c>
      <c r="CC15" s="115" t="s">
        <v>410</v>
      </c>
      <c r="CD15" s="115" t="s">
        <v>272</v>
      </c>
      <c r="CE15" s="115" t="s">
        <v>288</v>
      </c>
      <c r="CF15" s="115"/>
      <c r="CG15" s="115"/>
      <c r="CH15" s="115"/>
      <c r="CI15" s="115"/>
    </row>
    <row r="16">
      <c r="A16" s="115" t="s">
        <v>256</v>
      </c>
      <c r="B16" s="115" t="s">
        <v>2830</v>
      </c>
      <c r="C16" s="115" t="s">
        <v>90</v>
      </c>
      <c r="D16" s="115"/>
      <c r="E16" s="115" t="s">
        <v>91</v>
      </c>
      <c r="F16" s="115">
        <v>5.0</v>
      </c>
      <c r="G16" s="115" t="s">
        <v>100</v>
      </c>
      <c r="H16" s="115" t="s">
        <v>91</v>
      </c>
      <c r="I16" s="115"/>
      <c r="J16" s="115"/>
      <c r="K16" s="115"/>
      <c r="L16" s="115"/>
      <c r="M16" s="115"/>
      <c r="N16" s="115"/>
      <c r="O16" s="115" t="s">
        <v>2831</v>
      </c>
      <c r="P16" s="115" t="s">
        <v>91</v>
      </c>
      <c r="Q16" s="115" t="s">
        <v>91</v>
      </c>
      <c r="R16" s="115" t="s">
        <v>2832</v>
      </c>
      <c r="S16" s="115">
        <v>1440.0</v>
      </c>
      <c r="T16" s="115">
        <v>13020.0</v>
      </c>
      <c r="U16" s="115">
        <v>13099.0</v>
      </c>
      <c r="V16" s="115" t="s">
        <v>2815</v>
      </c>
      <c r="W16" s="115"/>
      <c r="X16" s="115" t="s">
        <v>2833</v>
      </c>
      <c r="Y16" s="115"/>
      <c r="Z16" s="115"/>
      <c r="AA16" s="115"/>
      <c r="AB16" s="115"/>
      <c r="AC16" s="115"/>
      <c r="AD16" s="115"/>
      <c r="AE16" s="115"/>
      <c r="AF16" s="115" t="s">
        <v>217</v>
      </c>
      <c r="AG16" s="115" t="s">
        <v>218</v>
      </c>
      <c r="AH16" s="115" t="s">
        <v>91</v>
      </c>
      <c r="AI16" s="115" t="s">
        <v>93</v>
      </c>
      <c r="AJ16" s="115" t="s">
        <v>91</v>
      </c>
      <c r="AK16" s="115"/>
      <c r="AL16" s="115"/>
      <c r="AM16" s="115"/>
      <c r="AN16" s="115"/>
      <c r="AO16" s="115"/>
      <c r="AP16" s="115"/>
      <c r="AQ16" s="115" t="s">
        <v>91</v>
      </c>
      <c r="AR16" s="115"/>
      <c r="AS16" s="115" t="s">
        <v>233</v>
      </c>
      <c r="AT16" s="115" t="s">
        <v>217</v>
      </c>
      <c r="AU16" s="115" t="s">
        <v>93</v>
      </c>
      <c r="AV16" s="115" t="s">
        <v>91</v>
      </c>
      <c r="AW16" s="115" t="s">
        <v>295</v>
      </c>
      <c r="AX16" s="115"/>
      <c r="AY16" s="115"/>
      <c r="AZ16" s="115" t="s">
        <v>217</v>
      </c>
      <c r="BA16" s="115" t="s">
        <v>92</v>
      </c>
      <c r="BB16" s="115" t="s">
        <v>233</v>
      </c>
      <c r="BC16" s="115"/>
      <c r="BD16" s="115">
        <v>224000.0</v>
      </c>
      <c r="BE16" s="115">
        <v>31500.0</v>
      </c>
      <c r="BF16" s="115" t="s">
        <v>92</v>
      </c>
      <c r="BG16" s="115" t="s">
        <v>262</v>
      </c>
      <c r="BH16" s="115"/>
      <c r="BI16" s="115"/>
      <c r="BJ16" s="115"/>
      <c r="BK16" s="115"/>
      <c r="BL16" s="115">
        <v>4.0</v>
      </c>
      <c r="BM16" s="115" t="s">
        <v>90</v>
      </c>
      <c r="BN16" s="115" t="s">
        <v>94</v>
      </c>
      <c r="BO16" s="115"/>
      <c r="BP16" s="115"/>
      <c r="BQ16" s="115" t="s">
        <v>223</v>
      </c>
      <c r="BR16" s="115" t="s">
        <v>2810</v>
      </c>
      <c r="BS16" s="115" t="s">
        <v>2508</v>
      </c>
      <c r="BT16" s="115" t="s">
        <v>111</v>
      </c>
      <c r="BU16" s="115" t="s">
        <v>112</v>
      </c>
      <c r="BV16" s="115" t="s">
        <v>111</v>
      </c>
      <c r="BW16" s="115" t="s">
        <v>112</v>
      </c>
      <c r="BX16" s="115" t="s">
        <v>111</v>
      </c>
      <c r="BY16" s="115" t="s">
        <v>112</v>
      </c>
      <c r="BZ16" s="115"/>
      <c r="CA16" s="115" t="s">
        <v>410</v>
      </c>
      <c r="CB16" s="143" t="str">
        <f>HYPERLINK("http://www.ysnp.gov.tw/upload/documents/20090723_171626.7958.pdf","謝孝同、劉小如。1987。玉山國家公園帝雉、藍腹鷴生態調查研究報告。玉山國家公園。")</f>
        <v>謝孝同、劉小如。1987。玉山國家公園帝雉、藍腹鷴生態調查研究報告。玉山國家公園。</v>
      </c>
      <c r="CC16" s="115" t="s">
        <v>118</v>
      </c>
      <c r="CD16" s="115" t="s">
        <v>264</v>
      </c>
      <c r="CE16" s="115" t="s">
        <v>2823</v>
      </c>
      <c r="CF16" s="115" t="s">
        <v>2834</v>
      </c>
      <c r="CG16" s="115"/>
      <c r="CH16" s="115"/>
      <c r="CI16" s="115"/>
    </row>
    <row r="17">
      <c r="A17" s="115" t="s">
        <v>228</v>
      </c>
      <c r="B17" s="115" t="s">
        <v>2835</v>
      </c>
      <c r="C17" s="115" t="s">
        <v>90</v>
      </c>
      <c r="D17" s="115"/>
      <c r="E17" s="115" t="s">
        <v>91</v>
      </c>
      <c r="F17" s="115">
        <v>5.0</v>
      </c>
      <c r="G17" s="115" t="s">
        <v>100</v>
      </c>
      <c r="H17" s="115" t="s">
        <v>91</v>
      </c>
      <c r="I17" s="115"/>
      <c r="J17" s="115"/>
      <c r="K17" s="115"/>
      <c r="L17" s="115"/>
      <c r="M17" s="115"/>
      <c r="N17" s="115"/>
      <c r="O17" s="115" t="s">
        <v>215</v>
      </c>
      <c r="P17" s="115" t="s">
        <v>91</v>
      </c>
      <c r="Q17" s="115" t="s">
        <v>91</v>
      </c>
      <c r="R17" s="115" t="s">
        <v>2836</v>
      </c>
      <c r="S17" s="115">
        <v>720.0</v>
      </c>
      <c r="T17" s="115">
        <v>3378.0</v>
      </c>
      <c r="U17" s="115">
        <v>18125.0</v>
      </c>
      <c r="V17" s="115" t="s">
        <v>2815</v>
      </c>
      <c r="W17" s="115"/>
      <c r="X17" s="115" t="s">
        <v>231</v>
      </c>
      <c r="Y17" s="115"/>
      <c r="Z17" s="115"/>
      <c r="AA17" s="115"/>
      <c r="AB17" s="115"/>
      <c r="AC17" s="115"/>
      <c r="AD17" s="115"/>
      <c r="AE17" s="115"/>
      <c r="AF17" s="115"/>
      <c r="AG17" s="115"/>
      <c r="AH17" s="115" t="s">
        <v>91</v>
      </c>
      <c r="AI17" s="115" t="s">
        <v>93</v>
      </c>
      <c r="AJ17" s="115" t="s">
        <v>91</v>
      </c>
      <c r="AK17" s="115" t="s">
        <v>90</v>
      </c>
      <c r="AL17" s="115" t="s">
        <v>91</v>
      </c>
      <c r="AM17" s="115" t="s">
        <v>2837</v>
      </c>
      <c r="AN17" s="115"/>
      <c r="AO17" s="115"/>
      <c r="AP17" s="115"/>
      <c r="AQ17" s="115" t="s">
        <v>91</v>
      </c>
      <c r="AR17" s="115"/>
      <c r="AS17" s="115" t="s">
        <v>233</v>
      </c>
      <c r="AT17" s="115" t="s">
        <v>217</v>
      </c>
      <c r="AU17" s="115" t="s">
        <v>93</v>
      </c>
      <c r="AV17" s="115" t="s">
        <v>91</v>
      </c>
      <c r="AW17" s="115" t="s">
        <v>295</v>
      </c>
      <c r="AX17" s="115"/>
      <c r="AY17" s="115"/>
      <c r="AZ17" s="115" t="s">
        <v>217</v>
      </c>
      <c r="BA17" s="115" t="s">
        <v>92</v>
      </c>
      <c r="BB17" s="115" t="s">
        <v>233</v>
      </c>
      <c r="BC17" s="115"/>
      <c r="BD17" s="115"/>
      <c r="BE17" s="115">
        <v>20001.0</v>
      </c>
      <c r="BF17" s="115" t="s">
        <v>92</v>
      </c>
      <c r="BG17" s="115" t="s">
        <v>234</v>
      </c>
      <c r="BH17" s="115"/>
      <c r="BI17" s="115"/>
      <c r="BJ17" s="115"/>
      <c r="BK17" s="115"/>
      <c r="BL17" s="115">
        <v>4.0</v>
      </c>
      <c r="BM17" s="115" t="s">
        <v>90</v>
      </c>
      <c r="BN17" s="115" t="s">
        <v>94</v>
      </c>
      <c r="BO17" s="115"/>
      <c r="BP17" s="115"/>
      <c r="BQ17" s="115" t="s">
        <v>223</v>
      </c>
      <c r="BR17" s="115" t="s">
        <v>2810</v>
      </c>
      <c r="BS17" s="115" t="s">
        <v>2508</v>
      </c>
      <c r="BT17" s="115" t="s">
        <v>111</v>
      </c>
      <c r="BU17" s="115" t="s">
        <v>112</v>
      </c>
      <c r="BV17" s="115" t="s">
        <v>111</v>
      </c>
      <c r="BW17" s="115" t="s">
        <v>112</v>
      </c>
      <c r="BX17" s="115" t="s">
        <v>111</v>
      </c>
      <c r="BY17" s="115" t="s">
        <v>112</v>
      </c>
      <c r="BZ17" s="115"/>
      <c r="CA17"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7" s="115" t="s">
        <v>118</v>
      </c>
      <c r="CC17" s="143" t="str">
        <f>HYPERLINK("http://www.ysnp.gov.tw/upload/documents/20090723_171626.7958.pdf","謝孝同、劉小如。1987。玉山國家公園帝雉、藍腹鷴生態調查研究報告。玉山國家公園。")</f>
        <v>謝孝同、劉小如。1987。玉山國家公園帝雉、藍腹鷴生態調查研究報告。玉山國家公園。</v>
      </c>
      <c r="CD17" s="143" t="str">
        <f>HYPERLINK("http://www.ysnp.gov.tw/upload/documents/20090723_133244.53342.pdf","喬亞玲。1999。玉山國家公園帝雉族群動態及不同生育地生態學之研究（三）。玉山國家公園。")</f>
        <v>喬亞玲。1999。玉山國家公園帝雉族群動態及不同生育地生態學之研究（三）。玉山國家公園。</v>
      </c>
      <c r="CE17" s="115" t="s">
        <v>2838</v>
      </c>
      <c r="CF17" s="115"/>
      <c r="CG17" s="115"/>
      <c r="CH17" s="115"/>
      <c r="CI17" s="115"/>
    </row>
    <row r="18">
      <c r="A18" s="115" t="s">
        <v>238</v>
      </c>
      <c r="B18" s="115" t="s">
        <v>2839</v>
      </c>
      <c r="C18" s="115" t="s">
        <v>91</v>
      </c>
      <c r="D18" s="115"/>
      <c r="E18" s="115" t="s">
        <v>91</v>
      </c>
      <c r="F18" s="115"/>
      <c r="G18" s="115"/>
      <c r="H18" s="115"/>
      <c r="I18" s="115"/>
      <c r="J18" s="115"/>
      <c r="K18" s="115"/>
      <c r="L18" s="115"/>
      <c r="M18" s="115"/>
      <c r="N18" s="115"/>
      <c r="O18" s="115" t="s">
        <v>241</v>
      </c>
      <c r="P18" s="115" t="s">
        <v>90</v>
      </c>
      <c r="Q18" s="115" t="s">
        <v>91</v>
      </c>
      <c r="R18" s="115" t="s">
        <v>2840</v>
      </c>
      <c r="S18" s="115">
        <v>51.0</v>
      </c>
      <c r="T18" s="115"/>
      <c r="U18" s="115">
        <v>6534.0</v>
      </c>
      <c r="V18" s="115" t="s">
        <v>2722</v>
      </c>
      <c r="W18" s="115"/>
      <c r="X18" s="115" t="s">
        <v>243</v>
      </c>
      <c r="Y18" s="115"/>
      <c r="Z18" s="115"/>
      <c r="AA18" s="115"/>
      <c r="AB18" s="115"/>
      <c r="AC18" s="115"/>
      <c r="AD18" s="115"/>
      <c r="AE18" s="115"/>
      <c r="AF18" s="115"/>
      <c r="AG18" s="115"/>
      <c r="AH18" s="115"/>
      <c r="AI18" s="115"/>
      <c r="AJ18" s="115"/>
      <c r="AK18" s="115" t="s">
        <v>90</v>
      </c>
      <c r="AL18" s="115" t="s">
        <v>91</v>
      </c>
      <c r="AM18" s="115" t="s">
        <v>244</v>
      </c>
      <c r="AN18" s="115"/>
      <c r="AO18" s="115"/>
      <c r="AP18" s="115"/>
      <c r="AQ18" s="115"/>
      <c r="AR18" s="115" t="s">
        <v>90</v>
      </c>
      <c r="AS18" s="115" t="s">
        <v>245</v>
      </c>
      <c r="AT18" s="115"/>
      <c r="AU18" s="115"/>
      <c r="AV18" s="115"/>
      <c r="AW18" s="115"/>
      <c r="AX18" s="115"/>
      <c r="AY18" s="115"/>
      <c r="AZ18" s="115"/>
      <c r="BA18" s="115"/>
      <c r="BB18" s="115"/>
      <c r="BC18" s="115"/>
      <c r="BD18" s="115">
        <v>300.0</v>
      </c>
      <c r="BE18" s="115">
        <v>150.0</v>
      </c>
      <c r="BF18" s="115" t="s">
        <v>92</v>
      </c>
      <c r="BG18" s="115" t="s">
        <v>2841</v>
      </c>
      <c r="BH18" s="115"/>
      <c r="BI18" s="115"/>
      <c r="BJ18" s="115"/>
      <c r="BK18" s="115"/>
      <c r="BL18" s="115">
        <v>5.0</v>
      </c>
      <c r="BM18" s="115" t="s">
        <v>90</v>
      </c>
      <c r="BN18" s="115" t="s">
        <v>90</v>
      </c>
      <c r="BO18" s="115" t="s">
        <v>94</v>
      </c>
      <c r="BP18" s="115"/>
      <c r="BQ18" s="115" t="s">
        <v>247</v>
      </c>
      <c r="BR18" s="115" t="s">
        <v>2810</v>
      </c>
      <c r="BS18" s="115" t="s">
        <v>2508</v>
      </c>
      <c r="BT18" s="115" t="s">
        <v>111</v>
      </c>
      <c r="BU18" s="115" t="s">
        <v>111</v>
      </c>
      <c r="BV18" s="115" t="s">
        <v>2842</v>
      </c>
      <c r="BW18" s="115" t="s">
        <v>154</v>
      </c>
      <c r="BX18" s="115" t="s">
        <v>111</v>
      </c>
      <c r="BY18" s="115" t="s">
        <v>203</v>
      </c>
      <c r="BZ18" s="114" t="s">
        <v>2843</v>
      </c>
      <c r="CA18" s="115" t="s">
        <v>118</v>
      </c>
      <c r="CB18" s="115" t="s">
        <v>255</v>
      </c>
      <c r="CC18"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D18" s="115"/>
      <c r="CE18" s="115"/>
      <c r="CF18" s="115"/>
      <c r="CG18" s="115"/>
      <c r="CH18" s="115"/>
      <c r="CI18" s="115"/>
    </row>
    <row r="19">
      <c r="A19" s="115" t="s">
        <v>290</v>
      </c>
      <c r="B19" s="115" t="s">
        <v>291</v>
      </c>
      <c r="C19" s="115" t="s">
        <v>90</v>
      </c>
      <c r="D19" s="115"/>
      <c r="E19" s="115" t="s">
        <v>91</v>
      </c>
      <c r="F19" s="115">
        <v>5.4</v>
      </c>
      <c r="G19" s="115" t="s">
        <v>100</v>
      </c>
      <c r="H19" s="115" t="s">
        <v>91</v>
      </c>
      <c r="I19" s="115" t="s">
        <v>122</v>
      </c>
      <c r="J19" s="115">
        <v>5.0</v>
      </c>
      <c r="K19" s="115" t="s">
        <v>100</v>
      </c>
      <c r="L19" s="115" t="s">
        <v>91</v>
      </c>
      <c r="M19" s="115" t="s">
        <v>91</v>
      </c>
      <c r="N19" s="115"/>
      <c r="O19" s="115"/>
      <c r="P19" s="115"/>
      <c r="Q19" s="115"/>
      <c r="R19" s="115" t="s">
        <v>2844</v>
      </c>
      <c r="S19" s="115"/>
      <c r="T19" s="115">
        <v>28803.0</v>
      </c>
      <c r="U19" s="115">
        <v>9137.0</v>
      </c>
      <c r="V19" s="115" t="s">
        <v>2845</v>
      </c>
      <c r="W19" s="115"/>
      <c r="X19" s="115" t="s">
        <v>2846</v>
      </c>
      <c r="Y19" s="115"/>
      <c r="Z19" s="115"/>
      <c r="AA19" s="115"/>
      <c r="AB19" s="115"/>
      <c r="AC19" s="115"/>
      <c r="AD19" s="115"/>
      <c r="AE19" s="115"/>
      <c r="AF19" s="115"/>
      <c r="AG19" s="115"/>
      <c r="AH19" s="115" t="s">
        <v>91</v>
      </c>
      <c r="AI19" s="115" t="s">
        <v>93</v>
      </c>
      <c r="AJ19" s="115" t="s">
        <v>91</v>
      </c>
      <c r="AK19" s="115"/>
      <c r="AL19" s="115"/>
      <c r="AM19" s="115" t="s">
        <v>2847</v>
      </c>
      <c r="AN19" s="115"/>
      <c r="AO19" s="115"/>
      <c r="AP19" s="115"/>
      <c r="AQ19" s="115" t="s">
        <v>91</v>
      </c>
      <c r="AR19" s="115"/>
      <c r="AS19" s="115" t="s">
        <v>2847</v>
      </c>
      <c r="AT19" s="115" t="s">
        <v>217</v>
      </c>
      <c r="AU19" s="115" t="s">
        <v>93</v>
      </c>
      <c r="AV19" s="115" t="s">
        <v>91</v>
      </c>
      <c r="AW19" s="115" t="s">
        <v>295</v>
      </c>
      <c r="AX19" s="115"/>
      <c r="AY19" s="115"/>
      <c r="AZ19" s="115" t="s">
        <v>217</v>
      </c>
      <c r="BA19" s="115" t="s">
        <v>92</v>
      </c>
      <c r="BB19" s="115" t="s">
        <v>295</v>
      </c>
      <c r="BC19" s="115"/>
      <c r="BD19" s="115"/>
      <c r="BE19" s="115">
        <v>20000.0</v>
      </c>
      <c r="BF19" s="115" t="s">
        <v>93</v>
      </c>
      <c r="BG19" s="115" t="s">
        <v>2828</v>
      </c>
      <c r="BH19" s="115"/>
      <c r="BI19" s="115"/>
      <c r="BJ19" s="115"/>
      <c r="BK19" s="115"/>
      <c r="BL19" s="115">
        <v>5.0</v>
      </c>
      <c r="BM19" s="115" t="s">
        <v>91</v>
      </c>
      <c r="BN19" s="115" t="s">
        <v>91</v>
      </c>
      <c r="BO19" s="115"/>
      <c r="BP19" s="115"/>
      <c r="BQ19" s="115" t="s">
        <v>2848</v>
      </c>
      <c r="BR19" s="115" t="s">
        <v>110</v>
      </c>
      <c r="BS19" s="115" t="s">
        <v>2508</v>
      </c>
      <c r="BT19" s="115" t="s">
        <v>112</v>
      </c>
      <c r="BU19" s="115" t="s">
        <v>112</v>
      </c>
      <c r="BV19" s="115" t="s">
        <v>111</v>
      </c>
      <c r="BW19" s="115" t="s">
        <v>111</v>
      </c>
      <c r="BX19" s="115" t="s">
        <v>111</v>
      </c>
      <c r="BY19" s="115" t="s">
        <v>112</v>
      </c>
      <c r="BZ19" s="115"/>
      <c r="CA19" s="115" t="s">
        <v>410</v>
      </c>
      <c r="CB19" s="115" t="s">
        <v>299</v>
      </c>
      <c r="CC19" s="115" t="s">
        <v>2849</v>
      </c>
      <c r="CD19" s="115" t="s">
        <v>2850</v>
      </c>
      <c r="CE19" s="115"/>
      <c r="CF19" s="115"/>
      <c r="CG19" s="115"/>
      <c r="CH19" s="115"/>
      <c r="CI19" s="115"/>
    </row>
    <row r="20">
      <c r="A20" s="115" t="s">
        <v>290</v>
      </c>
      <c r="B20" s="115" t="s">
        <v>291</v>
      </c>
      <c r="C20" s="115" t="s">
        <v>90</v>
      </c>
      <c r="D20" s="115"/>
      <c r="E20" s="115" t="s">
        <v>121</v>
      </c>
      <c r="F20" s="115">
        <v>5.4</v>
      </c>
      <c r="G20" s="115" t="s">
        <v>100</v>
      </c>
      <c r="H20" s="115" t="s">
        <v>91</v>
      </c>
      <c r="I20" s="115"/>
      <c r="J20" s="115"/>
      <c r="K20" s="115"/>
      <c r="L20" s="115"/>
      <c r="M20" s="115"/>
      <c r="N20" s="115"/>
      <c r="O20" s="115"/>
      <c r="P20" s="115"/>
      <c r="Q20" s="115"/>
      <c r="R20" s="115" t="s">
        <v>2851</v>
      </c>
      <c r="S20" s="115"/>
      <c r="T20" s="115">
        <v>28803.0</v>
      </c>
      <c r="U20" s="115">
        <v>9137.0</v>
      </c>
      <c r="V20" s="115" t="s">
        <v>2845</v>
      </c>
      <c r="W20" s="115"/>
      <c r="X20" s="115" t="s">
        <v>2846</v>
      </c>
      <c r="Y20" s="115"/>
      <c r="Z20" s="115"/>
      <c r="AA20" s="115"/>
      <c r="AB20" s="115"/>
      <c r="AC20" s="115"/>
      <c r="AD20" s="115"/>
      <c r="AE20" s="115"/>
      <c r="AF20" s="115"/>
      <c r="AG20" s="115"/>
      <c r="AH20" s="115" t="s">
        <v>91</v>
      </c>
      <c r="AI20" s="115" t="s">
        <v>93</v>
      </c>
      <c r="AJ20" s="115" t="s">
        <v>91</v>
      </c>
      <c r="AK20" s="115"/>
      <c r="AL20" s="115"/>
      <c r="AM20" s="115" t="s">
        <v>2847</v>
      </c>
      <c r="AN20" s="115"/>
      <c r="AO20" s="115"/>
      <c r="AP20" s="115"/>
      <c r="AQ20" s="115" t="s">
        <v>91</v>
      </c>
      <c r="AR20" s="115"/>
      <c r="AS20" s="115" t="s">
        <v>2852</v>
      </c>
      <c r="AT20" s="115"/>
      <c r="AU20" s="115"/>
      <c r="AV20" s="115"/>
      <c r="AW20" s="115"/>
      <c r="AX20" s="115"/>
      <c r="AY20" s="115"/>
      <c r="AZ20" s="115"/>
      <c r="BA20" s="115"/>
      <c r="BB20" s="115"/>
      <c r="BC20" s="115"/>
      <c r="BD20" s="115"/>
      <c r="BE20" s="115">
        <v>20000.0</v>
      </c>
      <c r="BF20" s="115" t="s">
        <v>93</v>
      </c>
      <c r="BG20" s="115" t="s">
        <v>2828</v>
      </c>
      <c r="BH20" s="115"/>
      <c r="BI20" s="115"/>
      <c r="BJ20" s="115"/>
      <c r="BK20" s="115"/>
      <c r="BL20" s="115">
        <v>5.0</v>
      </c>
      <c r="BM20" s="115" t="s">
        <v>91</v>
      </c>
      <c r="BN20" s="115" t="s">
        <v>91</v>
      </c>
      <c r="BO20" s="115"/>
      <c r="BP20" s="115"/>
      <c r="BQ20" s="115" t="s">
        <v>2853</v>
      </c>
      <c r="BR20" s="115" t="s">
        <v>110</v>
      </c>
      <c r="BS20" s="115" t="s">
        <v>2508</v>
      </c>
      <c r="BT20" s="115" t="s">
        <v>111</v>
      </c>
      <c r="BU20" s="115" t="s">
        <v>112</v>
      </c>
      <c r="BV20" s="115" t="s">
        <v>111</v>
      </c>
      <c r="BW20" s="115" t="s">
        <v>111</v>
      </c>
      <c r="BX20" s="115" t="s">
        <v>111</v>
      </c>
      <c r="BY20" s="115" t="s">
        <v>112</v>
      </c>
      <c r="BZ20" s="115"/>
      <c r="CA20" s="115" t="s">
        <v>410</v>
      </c>
      <c r="CB20" s="115" t="s">
        <v>299</v>
      </c>
      <c r="CC20" s="115" t="s">
        <v>2849</v>
      </c>
      <c r="CD20" s="115" t="s">
        <v>2850</v>
      </c>
      <c r="CE20" s="115"/>
      <c r="CF20" s="115"/>
      <c r="CG20" s="115"/>
      <c r="CH20" s="115"/>
      <c r="CI20" s="115"/>
    </row>
    <row r="21">
      <c r="A21" s="146" t="s">
        <v>2854</v>
      </c>
      <c r="B21" s="146" t="s">
        <v>2855</v>
      </c>
      <c r="C21" s="146" t="s">
        <v>90</v>
      </c>
      <c r="D21" s="146"/>
      <c r="E21" s="146" t="s">
        <v>121</v>
      </c>
      <c r="F21" s="146">
        <v>18.8</v>
      </c>
      <c r="G21" s="146" t="s">
        <v>100</v>
      </c>
      <c r="H21" s="146" t="s">
        <v>91</v>
      </c>
      <c r="I21" s="146"/>
      <c r="J21" s="146"/>
      <c r="K21" s="146"/>
      <c r="L21" s="146"/>
      <c r="M21" s="146"/>
      <c r="N21" s="146"/>
      <c r="O21" s="146"/>
      <c r="P21" s="146"/>
      <c r="Q21" s="146"/>
      <c r="R21" s="147" t="s">
        <v>2856</v>
      </c>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4"/>
      <c r="BQ21" s="146"/>
      <c r="BR21" s="146"/>
      <c r="BS21" s="146"/>
      <c r="BT21" s="146"/>
      <c r="BU21" s="146"/>
      <c r="BV21" s="146"/>
      <c r="BW21" s="146"/>
      <c r="BX21" s="146"/>
      <c r="BY21" s="146" t="s">
        <v>372</v>
      </c>
      <c r="BZ21" s="146"/>
      <c r="CA21" s="147" t="s">
        <v>2857</v>
      </c>
      <c r="CB21" s="146"/>
      <c r="CC21" s="146"/>
      <c r="CD21" s="146"/>
      <c r="CE21" s="146"/>
      <c r="CF21" s="146"/>
      <c r="CG21" s="146"/>
      <c r="CH21" s="146"/>
      <c r="CI21" s="146"/>
    </row>
    <row r="22">
      <c r="A22" s="146" t="s">
        <v>2858</v>
      </c>
      <c r="B22" s="146"/>
      <c r="C22" s="146" t="s">
        <v>90</v>
      </c>
      <c r="D22" s="146"/>
      <c r="E22" s="146" t="s">
        <v>121</v>
      </c>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4"/>
      <c r="BQ22" s="146"/>
      <c r="BR22" s="146"/>
      <c r="BS22" s="146"/>
      <c r="BT22" s="146"/>
      <c r="BU22" s="146"/>
      <c r="BV22" s="146"/>
      <c r="BW22" s="146"/>
      <c r="BX22" s="146"/>
      <c r="BY22" s="146" t="s">
        <v>372</v>
      </c>
      <c r="BZ22" s="146"/>
      <c r="CA22" s="146"/>
      <c r="CB22" s="146"/>
      <c r="CC22" s="146"/>
      <c r="CD22" s="146"/>
      <c r="CE22" s="146"/>
      <c r="CF22" s="146"/>
      <c r="CG22" s="146"/>
      <c r="CH22" s="146"/>
      <c r="CI22" s="146"/>
    </row>
    <row r="23">
      <c r="A23" s="146" t="s">
        <v>2859</v>
      </c>
      <c r="B23" s="146"/>
      <c r="C23" s="146" t="s">
        <v>90</v>
      </c>
      <c r="D23" s="146"/>
      <c r="E23" s="146" t="s">
        <v>121</v>
      </c>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4"/>
      <c r="BQ23" s="146"/>
      <c r="BR23" s="146"/>
      <c r="BS23" s="146"/>
      <c r="BT23" s="146"/>
      <c r="BU23" s="146"/>
      <c r="BV23" s="146"/>
      <c r="BW23" s="146"/>
      <c r="BX23" s="146"/>
      <c r="BY23" s="146" t="s">
        <v>372</v>
      </c>
      <c r="BZ23" s="146"/>
      <c r="CA23" s="146"/>
      <c r="CB23" s="146"/>
      <c r="CC23" s="146"/>
      <c r="CD23" s="146"/>
      <c r="CE23" s="146"/>
      <c r="CF23" s="146"/>
      <c r="CG23" s="146"/>
      <c r="CH23" s="146"/>
      <c r="CI23" s="146"/>
    </row>
    <row r="24">
      <c r="A24" s="115" t="s">
        <v>1099</v>
      </c>
      <c r="B24" s="115" t="s">
        <v>1100</v>
      </c>
      <c r="C24" s="115" t="s">
        <v>90</v>
      </c>
      <c r="D24" s="115"/>
      <c r="E24" s="115" t="s">
        <v>121</v>
      </c>
      <c r="F24" s="115">
        <v>23.9</v>
      </c>
      <c r="G24" s="115" t="s">
        <v>100</v>
      </c>
      <c r="H24" s="115" t="s">
        <v>91</v>
      </c>
      <c r="I24" s="115"/>
      <c r="J24" s="115"/>
      <c r="K24" s="115"/>
      <c r="L24" s="115"/>
      <c r="M24" s="115"/>
      <c r="N24" s="115"/>
      <c r="O24" s="115"/>
      <c r="P24" s="115"/>
      <c r="Q24" s="115"/>
      <c r="R24" s="115" t="s">
        <v>2860</v>
      </c>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v>5000.0</v>
      </c>
      <c r="BF24" s="115" t="s">
        <v>93</v>
      </c>
      <c r="BG24" s="115" t="s">
        <v>2861</v>
      </c>
      <c r="BH24" s="115"/>
      <c r="BI24" s="115"/>
      <c r="BJ24" s="115"/>
      <c r="BK24" s="115"/>
      <c r="BL24" s="115">
        <v>5.0</v>
      </c>
      <c r="BM24" s="115" t="s">
        <v>91</v>
      </c>
      <c r="BN24" s="115" t="s">
        <v>90</v>
      </c>
      <c r="BO24" s="115"/>
      <c r="BP24" s="115">
        <v>1.0</v>
      </c>
      <c r="BQ24" s="115" t="s">
        <v>2862</v>
      </c>
      <c r="BR24" s="115" t="s">
        <v>110</v>
      </c>
      <c r="BS24" s="115" t="s">
        <v>2508</v>
      </c>
      <c r="BT24" s="115" t="s">
        <v>111</v>
      </c>
      <c r="BU24" s="115" t="s">
        <v>111</v>
      </c>
      <c r="BV24" s="115" t="s">
        <v>112</v>
      </c>
      <c r="BW24" s="115" t="s">
        <v>112</v>
      </c>
      <c r="BX24" s="115" t="s">
        <v>111</v>
      </c>
      <c r="BY24" s="115" t="s">
        <v>112</v>
      </c>
      <c r="BZ24" s="115"/>
      <c r="CA24" s="115" t="s">
        <v>2863</v>
      </c>
      <c r="CB24" s="115" t="s">
        <v>1107</v>
      </c>
      <c r="CC24" s="115"/>
      <c r="CD24" s="115"/>
      <c r="CE24" s="115"/>
      <c r="CF24" s="115"/>
      <c r="CG24" s="115"/>
      <c r="CH24" s="115"/>
      <c r="CI24" s="115"/>
    </row>
    <row r="25">
      <c r="A25" s="115" t="s">
        <v>1108</v>
      </c>
      <c r="B25" s="115" t="s">
        <v>2864</v>
      </c>
      <c r="C25" s="115" t="s">
        <v>90</v>
      </c>
      <c r="D25" s="115"/>
      <c r="E25" s="115" t="s">
        <v>121</v>
      </c>
      <c r="F25" s="115">
        <v>19.3</v>
      </c>
      <c r="G25" s="115" t="s">
        <v>100</v>
      </c>
      <c r="H25" s="115" t="s">
        <v>91</v>
      </c>
      <c r="I25" s="115">
        <v>-30.0</v>
      </c>
      <c r="J25" s="115">
        <v>10.0</v>
      </c>
      <c r="K25" s="115" t="s">
        <v>100</v>
      </c>
      <c r="L25" s="115" t="s">
        <v>91</v>
      </c>
      <c r="M25" s="115" t="s">
        <v>93</v>
      </c>
      <c r="N25" s="115"/>
      <c r="O25" s="115" t="s">
        <v>2865</v>
      </c>
      <c r="P25" s="115"/>
      <c r="Q25" s="115"/>
      <c r="R25" s="115" t="s">
        <v>2866</v>
      </c>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t="s">
        <v>90</v>
      </c>
      <c r="AR25" s="115"/>
      <c r="AS25" s="115" t="s">
        <v>2867</v>
      </c>
      <c r="AT25" s="115"/>
      <c r="AU25" s="115"/>
      <c r="AV25" s="115"/>
      <c r="AW25" s="115"/>
      <c r="AX25" s="115"/>
      <c r="AY25" s="115"/>
      <c r="AZ25" s="115"/>
      <c r="BA25" s="115"/>
      <c r="BB25" s="115"/>
      <c r="BC25" s="115"/>
      <c r="BD25" s="115"/>
      <c r="BE25" s="115">
        <v>10001.0</v>
      </c>
      <c r="BF25" s="115" t="s">
        <v>93</v>
      </c>
      <c r="BG25" s="115" t="s">
        <v>2868</v>
      </c>
      <c r="BH25" s="115"/>
      <c r="BI25" s="115"/>
      <c r="BJ25" s="115"/>
      <c r="BK25" s="115"/>
      <c r="BL25" s="115">
        <v>4.0</v>
      </c>
      <c r="BM25" s="115" t="s">
        <v>92</v>
      </c>
      <c r="BN25" s="115" t="s">
        <v>90</v>
      </c>
      <c r="BO25" s="115"/>
      <c r="BP25" s="115">
        <v>1.0</v>
      </c>
      <c r="BQ25" s="115" t="s">
        <v>2869</v>
      </c>
      <c r="BR25" s="115" t="s">
        <v>110</v>
      </c>
      <c r="BS25" s="115" t="s">
        <v>2508</v>
      </c>
      <c r="BT25" s="115" t="s">
        <v>2870</v>
      </c>
      <c r="BU25" s="115" t="s">
        <v>111</v>
      </c>
      <c r="BV25" s="115" t="s">
        <v>112</v>
      </c>
      <c r="BW25" s="115" t="s">
        <v>112</v>
      </c>
      <c r="BX25" s="115" t="s">
        <v>111</v>
      </c>
      <c r="BY25" s="115" t="s">
        <v>193</v>
      </c>
      <c r="BZ25" s="114" t="s">
        <v>2871</v>
      </c>
      <c r="CA25" s="115" t="s">
        <v>2872</v>
      </c>
      <c r="CB25" s="115" t="s">
        <v>2873</v>
      </c>
      <c r="CC25" s="115"/>
      <c r="CD25" s="115"/>
      <c r="CE25" s="115"/>
      <c r="CF25" s="115"/>
      <c r="CG25" s="115"/>
      <c r="CH25" s="115"/>
      <c r="CI25" s="115"/>
    </row>
    <row r="26">
      <c r="A26" s="146" t="s">
        <v>1119</v>
      </c>
      <c r="B26" s="146" t="s">
        <v>1120</v>
      </c>
      <c r="C26" s="146" t="s">
        <v>90</v>
      </c>
      <c r="D26" s="146" t="s">
        <v>2874</v>
      </c>
      <c r="E26" s="115" t="s">
        <v>121</v>
      </c>
      <c r="F26" s="115">
        <v>16.5</v>
      </c>
      <c r="G26" s="146" t="s">
        <v>100</v>
      </c>
      <c r="H26" s="146" t="s">
        <v>91</v>
      </c>
      <c r="I26" s="146"/>
      <c r="J26" s="146"/>
      <c r="K26" s="146"/>
      <c r="L26" s="146"/>
      <c r="M26" s="146"/>
      <c r="N26" s="146"/>
      <c r="O26" s="144" t="s">
        <v>1121</v>
      </c>
      <c r="P26" s="146"/>
      <c r="Q26" s="146"/>
      <c r="R26" s="115" t="s">
        <v>2860</v>
      </c>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4">
        <v>2500.0</v>
      </c>
      <c r="BF26" s="146" t="s">
        <v>93</v>
      </c>
      <c r="BG26" s="115" t="s">
        <v>2875</v>
      </c>
      <c r="BH26" s="146"/>
      <c r="BI26" s="146"/>
      <c r="BJ26" s="146"/>
      <c r="BK26" s="146"/>
      <c r="BL26" s="144">
        <v>5.0</v>
      </c>
      <c r="BM26" s="144" t="s">
        <v>92</v>
      </c>
      <c r="BN26" s="144" t="s">
        <v>90</v>
      </c>
      <c r="BO26" s="144"/>
      <c r="BP26" s="144">
        <v>1.0</v>
      </c>
      <c r="BQ26" s="147" t="s">
        <v>2876</v>
      </c>
      <c r="BR26" s="115" t="s">
        <v>110</v>
      </c>
      <c r="BS26" s="146" t="s">
        <v>2508</v>
      </c>
      <c r="BT26" s="146" t="s">
        <v>111</v>
      </c>
      <c r="BU26" s="146" t="s">
        <v>111</v>
      </c>
      <c r="BV26" s="146" t="s">
        <v>111</v>
      </c>
      <c r="BW26" s="146" t="s">
        <v>112</v>
      </c>
      <c r="BX26" s="146" t="s">
        <v>111</v>
      </c>
      <c r="BY26" s="146" t="s">
        <v>112</v>
      </c>
      <c r="BZ26" s="146"/>
      <c r="CA26" s="147" t="s">
        <v>2877</v>
      </c>
      <c r="CB26" s="147" t="s">
        <v>1126</v>
      </c>
      <c r="CC26" s="146"/>
      <c r="CD26" s="146"/>
      <c r="CE26" s="146"/>
      <c r="CF26" s="146"/>
      <c r="CG26" s="146"/>
      <c r="CH26" s="146"/>
      <c r="CI26" s="146"/>
    </row>
    <row r="27">
      <c r="A27" s="115" t="s">
        <v>1086</v>
      </c>
      <c r="B27" s="115" t="s">
        <v>2878</v>
      </c>
      <c r="C27" s="115" t="s">
        <v>90</v>
      </c>
      <c r="D27" s="116" t="s">
        <v>2879</v>
      </c>
      <c r="E27" s="115" t="s">
        <v>121</v>
      </c>
      <c r="F27" s="115">
        <v>14.6</v>
      </c>
      <c r="G27" s="115" t="s">
        <v>100</v>
      </c>
      <c r="H27" s="115" t="s">
        <v>91</v>
      </c>
      <c r="I27" s="115">
        <v>-30.0</v>
      </c>
      <c r="J27" s="115">
        <v>10.0</v>
      </c>
      <c r="K27" s="115" t="s">
        <v>100</v>
      </c>
      <c r="L27" s="115" t="s">
        <v>91</v>
      </c>
      <c r="M27" s="115" t="s">
        <v>93</v>
      </c>
      <c r="N27" s="115"/>
      <c r="O27" s="115" t="s">
        <v>2865</v>
      </c>
      <c r="P27" s="115"/>
      <c r="Q27" s="115"/>
      <c r="R27" s="115" t="s">
        <v>2880</v>
      </c>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t="s">
        <v>90</v>
      </c>
      <c r="AS27" s="115" t="s">
        <v>2881</v>
      </c>
      <c r="AT27" s="115"/>
      <c r="AU27" s="115"/>
      <c r="AV27" s="115"/>
      <c r="AW27" s="115"/>
      <c r="AX27" s="115"/>
      <c r="AY27" s="115"/>
      <c r="AZ27" s="115"/>
      <c r="BA27" s="115"/>
      <c r="BB27" s="115"/>
      <c r="BC27" s="115"/>
      <c r="BD27" s="115"/>
      <c r="BE27" s="115">
        <v>2500.0</v>
      </c>
      <c r="BF27" s="115" t="s">
        <v>93</v>
      </c>
      <c r="BG27" s="115" t="s">
        <v>2882</v>
      </c>
      <c r="BH27" s="115"/>
      <c r="BI27" s="115"/>
      <c r="BJ27" s="115"/>
      <c r="BK27" s="115"/>
      <c r="BL27" s="115">
        <v>4.0</v>
      </c>
      <c r="BM27" s="115" t="s">
        <v>91</v>
      </c>
      <c r="BN27" s="115" t="s">
        <v>91</v>
      </c>
      <c r="BO27" s="115"/>
      <c r="BP27" s="115">
        <v>1.0</v>
      </c>
      <c r="BQ27" s="115" t="s">
        <v>1094</v>
      </c>
      <c r="BR27" s="115" t="s">
        <v>110</v>
      </c>
      <c r="BS27" s="115" t="s">
        <v>2508</v>
      </c>
      <c r="BT27" s="115" t="s">
        <v>732</v>
      </c>
      <c r="BU27" s="115" t="s">
        <v>111</v>
      </c>
      <c r="BV27" s="115" t="s">
        <v>153</v>
      </c>
      <c r="BW27" s="115" t="s">
        <v>112</v>
      </c>
      <c r="BX27" s="115" t="s">
        <v>111</v>
      </c>
      <c r="BY27" s="115" t="s">
        <v>193</v>
      </c>
      <c r="BZ27" s="114" t="s">
        <v>2871</v>
      </c>
      <c r="CA27" s="115" t="s">
        <v>2883</v>
      </c>
      <c r="CB27" s="115" t="s">
        <v>1098</v>
      </c>
      <c r="CC27" s="115"/>
      <c r="CD27" s="115"/>
      <c r="CE27" s="115"/>
      <c r="CF27" s="115"/>
      <c r="CG27" s="115"/>
      <c r="CH27" s="115"/>
      <c r="CI27" s="115"/>
    </row>
    <row r="28">
      <c r="A28" s="115" t="s">
        <v>1127</v>
      </c>
      <c r="B28" s="115" t="s">
        <v>1128</v>
      </c>
      <c r="C28" s="115" t="s">
        <v>90</v>
      </c>
      <c r="D28" s="115"/>
      <c r="E28" s="115" t="s">
        <v>121</v>
      </c>
      <c r="F28" s="115">
        <v>161.0</v>
      </c>
      <c r="G28" s="115" t="s">
        <v>100</v>
      </c>
      <c r="H28" s="115" t="s">
        <v>91</v>
      </c>
      <c r="I28" s="115"/>
      <c r="J28" s="115"/>
      <c r="K28" s="115"/>
      <c r="L28" s="115"/>
      <c r="M28" s="115"/>
      <c r="N28" s="115"/>
      <c r="O28" s="115" t="s">
        <v>1129</v>
      </c>
      <c r="P28" s="115"/>
      <c r="Q28" s="115"/>
      <c r="R28" s="115" t="s">
        <v>2884</v>
      </c>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t="s">
        <v>90</v>
      </c>
      <c r="AR28" s="115"/>
      <c r="AS28" s="115" t="s">
        <v>2885</v>
      </c>
      <c r="AT28" s="115"/>
      <c r="AU28" s="115"/>
      <c r="AV28" s="115"/>
      <c r="AW28" s="115"/>
      <c r="AX28" s="115"/>
      <c r="AY28" s="115"/>
      <c r="AZ28" s="115"/>
      <c r="BA28" s="115"/>
      <c r="BB28" s="115"/>
      <c r="BC28" s="115"/>
      <c r="BD28" s="115">
        <v>10.0</v>
      </c>
      <c r="BE28" s="115">
        <v>2.0</v>
      </c>
      <c r="BF28" s="115" t="s">
        <v>90</v>
      </c>
      <c r="BG28" s="115" t="s">
        <v>2886</v>
      </c>
      <c r="BH28" s="115"/>
      <c r="BI28" s="115"/>
      <c r="BJ28" s="115"/>
      <c r="BK28" s="115"/>
      <c r="BL28" s="115">
        <v>2.0</v>
      </c>
      <c r="BM28" s="115" t="s">
        <v>91</v>
      </c>
      <c r="BN28" s="115" t="s">
        <v>90</v>
      </c>
      <c r="BO28" s="115"/>
      <c r="BP28" s="115">
        <v>1.0</v>
      </c>
      <c r="BQ28" s="115" t="s">
        <v>2887</v>
      </c>
      <c r="BR28" s="115" t="s">
        <v>110</v>
      </c>
      <c r="BS28" s="115" t="s">
        <v>110</v>
      </c>
      <c r="BT28" s="115" t="s">
        <v>111</v>
      </c>
      <c r="BU28" s="115" t="s">
        <v>111</v>
      </c>
      <c r="BV28" s="115" t="s">
        <v>111</v>
      </c>
      <c r="BW28" s="115" t="s">
        <v>202</v>
      </c>
      <c r="BX28" s="115" t="s">
        <v>111</v>
      </c>
      <c r="BY28" s="115" t="s">
        <v>285</v>
      </c>
      <c r="BZ28" s="114" t="s">
        <v>2738</v>
      </c>
      <c r="CA28" s="115" t="s">
        <v>2888</v>
      </c>
      <c r="CB28" s="115" t="s">
        <v>2889</v>
      </c>
      <c r="CC28" s="115"/>
      <c r="CD28" s="115"/>
      <c r="CE28" s="115"/>
      <c r="CF28" s="115"/>
      <c r="CG28" s="115"/>
      <c r="CH28" s="115"/>
      <c r="CI28" s="115"/>
    </row>
    <row r="29">
      <c r="A29" s="115" t="s">
        <v>1135</v>
      </c>
      <c r="B29" s="115" t="s">
        <v>1136</v>
      </c>
      <c r="C29" s="115" t="s">
        <v>90</v>
      </c>
      <c r="D29" s="115"/>
      <c r="E29" s="115" t="s">
        <v>121</v>
      </c>
      <c r="F29" s="115">
        <v>17.3</v>
      </c>
      <c r="G29" s="115" t="s">
        <v>100</v>
      </c>
      <c r="H29" s="115" t="s">
        <v>91</v>
      </c>
      <c r="I29" s="115"/>
      <c r="J29" s="115"/>
      <c r="K29" s="115"/>
      <c r="L29" s="115"/>
      <c r="M29" s="115"/>
      <c r="N29" s="115"/>
      <c r="O29" s="115"/>
      <c r="P29" s="115"/>
      <c r="Q29" s="115"/>
      <c r="R29" s="115" t="s">
        <v>2890</v>
      </c>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t="s">
        <v>90</v>
      </c>
      <c r="AR29" s="115"/>
      <c r="AS29" s="115" t="s">
        <v>2891</v>
      </c>
      <c r="AT29" s="115"/>
      <c r="AU29" s="115"/>
      <c r="AV29" s="115"/>
      <c r="AW29" s="115"/>
      <c r="AX29" s="115"/>
      <c r="AY29" s="115"/>
      <c r="AZ29" s="115"/>
      <c r="BA29" s="115"/>
      <c r="BB29" s="115"/>
      <c r="BC29" s="115"/>
      <c r="BD29" s="115"/>
      <c r="BE29" s="115">
        <v>5000.0</v>
      </c>
      <c r="BF29" s="115" t="s">
        <v>93</v>
      </c>
      <c r="BG29" s="115" t="s">
        <v>2892</v>
      </c>
      <c r="BH29" s="115"/>
      <c r="BI29" s="115"/>
      <c r="BJ29" s="115"/>
      <c r="BK29" s="115"/>
      <c r="BL29" s="115">
        <v>5.0</v>
      </c>
      <c r="BM29" s="115" t="s">
        <v>91</v>
      </c>
      <c r="BN29" s="115"/>
      <c r="BO29" s="115"/>
      <c r="BP29" s="115">
        <v>1.0</v>
      </c>
      <c r="BQ29" s="115" t="s">
        <v>1140</v>
      </c>
      <c r="BR29" s="115" t="s">
        <v>110</v>
      </c>
      <c r="BS29" s="115" t="s">
        <v>2508</v>
      </c>
      <c r="BT29" s="115" t="s">
        <v>111</v>
      </c>
      <c r="BU29" s="115" t="s">
        <v>111</v>
      </c>
      <c r="BV29" s="115" t="s">
        <v>153</v>
      </c>
      <c r="BW29" s="115" t="s">
        <v>112</v>
      </c>
      <c r="BX29" s="115" t="s">
        <v>111</v>
      </c>
      <c r="BY29" s="115" t="s">
        <v>112</v>
      </c>
      <c r="BZ29" s="115"/>
      <c r="CA29" s="115" t="s">
        <v>2893</v>
      </c>
      <c r="CB29" s="115" t="s">
        <v>1142</v>
      </c>
      <c r="CC29" s="115"/>
      <c r="CD29" s="115"/>
      <c r="CE29" s="115"/>
      <c r="CF29" s="115"/>
      <c r="CG29" s="115"/>
      <c r="CH29" s="115"/>
      <c r="CI29" s="115"/>
    </row>
    <row r="30">
      <c r="A30" s="114" t="s">
        <v>1144</v>
      </c>
      <c r="B30" s="115" t="s">
        <v>1145</v>
      </c>
      <c r="C30" s="115" t="s">
        <v>90</v>
      </c>
      <c r="D30" s="115"/>
      <c r="E30" s="115" t="s">
        <v>121</v>
      </c>
      <c r="F30" s="115">
        <v>11.3</v>
      </c>
      <c r="G30" s="115" t="s">
        <v>100</v>
      </c>
      <c r="H30" s="115" t="s">
        <v>91</v>
      </c>
      <c r="I30" s="115"/>
      <c r="J30" s="115"/>
      <c r="K30" s="115"/>
      <c r="L30" s="115"/>
      <c r="M30" s="115"/>
      <c r="N30" s="115"/>
      <c r="O30" s="115"/>
      <c r="P30" s="115"/>
      <c r="Q30" s="115"/>
      <c r="R30" s="115" t="s">
        <v>2894</v>
      </c>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t="s">
        <v>92</v>
      </c>
      <c r="AR30" s="115"/>
      <c r="AS30" s="115" t="s">
        <v>2895</v>
      </c>
      <c r="AT30" s="115"/>
      <c r="AU30" s="115"/>
      <c r="AV30" s="115"/>
      <c r="AW30" s="115"/>
      <c r="AX30" s="115"/>
      <c r="AY30" s="115"/>
      <c r="AZ30" s="115"/>
      <c r="BA30" s="115"/>
      <c r="BB30" s="115"/>
      <c r="BC30" s="115"/>
      <c r="BD30" s="115">
        <v>20000.0</v>
      </c>
      <c r="BE30" s="115">
        <v>10000.0</v>
      </c>
      <c r="BF30" s="115" t="s">
        <v>90</v>
      </c>
      <c r="BG30" s="115" t="s">
        <v>2896</v>
      </c>
      <c r="BH30" s="115"/>
      <c r="BI30" s="115"/>
      <c r="BJ30" s="115"/>
      <c r="BK30" s="115"/>
      <c r="BL30" s="115">
        <v>5.0</v>
      </c>
      <c r="BM30" s="115" t="s">
        <v>91</v>
      </c>
      <c r="BN30" s="115" t="s">
        <v>90</v>
      </c>
      <c r="BO30" s="115"/>
      <c r="BP30" s="115">
        <v>1.0</v>
      </c>
      <c r="BQ30" s="115" t="s">
        <v>2897</v>
      </c>
      <c r="BR30" s="115" t="s">
        <v>110</v>
      </c>
      <c r="BS30" s="115" t="s">
        <v>2508</v>
      </c>
      <c r="BT30" s="115" t="s">
        <v>112</v>
      </c>
      <c r="BU30" s="115" t="s">
        <v>111</v>
      </c>
      <c r="BV30" s="115" t="s">
        <v>112</v>
      </c>
      <c r="BW30" s="115" t="s">
        <v>112</v>
      </c>
      <c r="BX30" s="115" t="s">
        <v>111</v>
      </c>
      <c r="BY30" s="115" t="s">
        <v>112</v>
      </c>
      <c r="BZ30" s="115"/>
      <c r="CA30" s="115" t="s">
        <v>2898</v>
      </c>
      <c r="CB30" s="115" t="s">
        <v>2899</v>
      </c>
      <c r="CC30" s="145" t="s">
        <v>134</v>
      </c>
      <c r="CD30" s="115" t="s">
        <v>580</v>
      </c>
      <c r="CE30" s="115"/>
      <c r="CF30" s="115"/>
      <c r="CG30" s="115"/>
      <c r="CH30" s="115"/>
      <c r="CI30" s="115"/>
    </row>
    <row r="31">
      <c r="A31" s="115" t="s">
        <v>1152</v>
      </c>
      <c r="B31" s="115" t="s">
        <v>1153</v>
      </c>
      <c r="C31" s="115" t="s">
        <v>90</v>
      </c>
      <c r="D31" s="115"/>
      <c r="E31" s="115" t="s">
        <v>99</v>
      </c>
      <c r="F31" s="115"/>
      <c r="G31" s="115"/>
      <c r="H31" s="115"/>
      <c r="I31" s="115"/>
      <c r="J31" s="115"/>
      <c r="K31" s="115"/>
      <c r="L31" s="115"/>
      <c r="M31" s="115"/>
      <c r="N31" s="115"/>
      <c r="O31" s="115" t="s">
        <v>90</v>
      </c>
      <c r="P31" s="115"/>
      <c r="Q31" s="115"/>
      <c r="R31" s="115" t="s">
        <v>2900</v>
      </c>
      <c r="S31" s="115"/>
      <c r="T31" s="115"/>
      <c r="U31" s="115">
        <v>5103.0</v>
      </c>
      <c r="V31" s="115" t="s">
        <v>2901</v>
      </c>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v>10001.0</v>
      </c>
      <c r="BF31" s="115" t="s">
        <v>93</v>
      </c>
      <c r="BG31" s="115" t="s">
        <v>2902</v>
      </c>
      <c r="BH31" s="115"/>
      <c r="BI31" s="115"/>
      <c r="BJ31" s="115"/>
      <c r="BK31" s="115"/>
      <c r="BL31" s="115">
        <v>5.0</v>
      </c>
      <c r="BM31" s="115" t="s">
        <v>91</v>
      </c>
      <c r="BN31" s="115" t="s">
        <v>92</v>
      </c>
      <c r="BO31" s="115"/>
      <c r="BP31" s="115"/>
      <c r="BQ31" s="115" t="s">
        <v>2903</v>
      </c>
      <c r="BR31" s="115" t="s">
        <v>110</v>
      </c>
      <c r="BS31" s="115" t="s">
        <v>2508</v>
      </c>
      <c r="BT31" s="115" t="s">
        <v>111</v>
      </c>
      <c r="BU31" s="115" t="s">
        <v>111</v>
      </c>
      <c r="BV31" s="115" t="s">
        <v>111</v>
      </c>
      <c r="BW31" s="115" t="s">
        <v>112</v>
      </c>
      <c r="BX31" s="115" t="s">
        <v>111</v>
      </c>
      <c r="BY31" s="115" t="s">
        <v>112</v>
      </c>
      <c r="BZ31" s="115"/>
      <c r="CA31" s="115" t="s">
        <v>410</v>
      </c>
      <c r="CB31" s="115" t="s">
        <v>2904</v>
      </c>
      <c r="CC31" s="115" t="s">
        <v>118</v>
      </c>
      <c r="CD31" s="115" t="s">
        <v>2889</v>
      </c>
      <c r="CE31" s="115"/>
      <c r="CF31" s="115"/>
      <c r="CG31" s="115"/>
      <c r="CH31" s="115"/>
      <c r="CI31" s="115"/>
    </row>
    <row r="32">
      <c r="A32" s="115" t="s">
        <v>1159</v>
      </c>
      <c r="B32" s="115" t="s">
        <v>1160</v>
      </c>
      <c r="C32" s="115" t="s">
        <v>90</v>
      </c>
      <c r="D32" s="115"/>
      <c r="E32" s="115" t="s">
        <v>99</v>
      </c>
      <c r="F32" s="115"/>
      <c r="G32" s="115"/>
      <c r="H32" s="115"/>
      <c r="I32" s="115"/>
      <c r="J32" s="115"/>
      <c r="K32" s="115"/>
      <c r="L32" s="115"/>
      <c r="M32" s="115"/>
      <c r="N32" s="115"/>
      <c r="O32" s="115" t="s">
        <v>90</v>
      </c>
      <c r="P32" s="115"/>
      <c r="Q32" s="115"/>
      <c r="R32" s="115" t="s">
        <v>2900</v>
      </c>
      <c r="S32" s="115"/>
      <c r="T32" s="115"/>
      <c r="U32" s="115">
        <v>4229.0</v>
      </c>
      <c r="V32" s="115" t="s">
        <v>2901</v>
      </c>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v>10001.0</v>
      </c>
      <c r="BF32" s="115" t="s">
        <v>93</v>
      </c>
      <c r="BG32" s="115" t="s">
        <v>2902</v>
      </c>
      <c r="BH32" s="115"/>
      <c r="BI32" s="115"/>
      <c r="BJ32" s="115"/>
      <c r="BK32" s="115"/>
      <c r="BL32" s="115">
        <v>5.0</v>
      </c>
      <c r="BM32" s="115" t="s">
        <v>91</v>
      </c>
      <c r="BN32" s="115" t="s">
        <v>92</v>
      </c>
      <c r="BO32" s="115"/>
      <c r="BP32" s="115"/>
      <c r="BQ32" s="115" t="s">
        <v>2903</v>
      </c>
      <c r="BR32" s="115" t="s">
        <v>110</v>
      </c>
      <c r="BS32" s="115" t="s">
        <v>2508</v>
      </c>
      <c r="BT32" s="115" t="s">
        <v>111</v>
      </c>
      <c r="BU32" s="115" t="s">
        <v>111</v>
      </c>
      <c r="BV32" s="115" t="s">
        <v>111</v>
      </c>
      <c r="BW32" s="115" t="s">
        <v>112</v>
      </c>
      <c r="BX32" s="115" t="s">
        <v>111</v>
      </c>
      <c r="BY32" s="115" t="s">
        <v>112</v>
      </c>
      <c r="BZ32" s="115"/>
      <c r="CA32" s="115" t="s">
        <v>410</v>
      </c>
      <c r="CB32" s="115" t="s">
        <v>2905</v>
      </c>
      <c r="CC32" s="115" t="s">
        <v>118</v>
      </c>
      <c r="CD32" s="115" t="s">
        <v>2889</v>
      </c>
      <c r="CE32" s="115"/>
      <c r="CF32" s="115"/>
      <c r="CG32" s="115"/>
      <c r="CH32" s="115"/>
      <c r="CI32" s="115"/>
    </row>
    <row r="33">
      <c r="A33" s="115" t="s">
        <v>1162</v>
      </c>
      <c r="B33" s="115" t="s">
        <v>1163</v>
      </c>
      <c r="C33" s="115" t="s">
        <v>90</v>
      </c>
      <c r="D33" s="115"/>
      <c r="E33" s="115" t="s">
        <v>99</v>
      </c>
      <c r="F33" s="115">
        <v>10.3</v>
      </c>
      <c r="G33" s="115" t="s">
        <v>100</v>
      </c>
      <c r="H33" s="115" t="s">
        <v>91</v>
      </c>
      <c r="I33" s="115"/>
      <c r="J33" s="115"/>
      <c r="K33" s="115"/>
      <c r="L33" s="115"/>
      <c r="M33" s="115"/>
      <c r="N33" s="115"/>
      <c r="O33" s="115"/>
      <c r="P33" s="115"/>
      <c r="Q33" s="115"/>
      <c r="R33" s="115" t="s">
        <v>2906</v>
      </c>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v>20001.0</v>
      </c>
      <c r="BF33" s="115" t="s">
        <v>93</v>
      </c>
      <c r="BG33" s="115" t="s">
        <v>2907</v>
      </c>
      <c r="BH33" s="115"/>
      <c r="BI33" s="115"/>
      <c r="BJ33" s="115"/>
      <c r="BK33" s="115"/>
      <c r="BL33" s="115">
        <v>5.0</v>
      </c>
      <c r="BM33" s="115" t="s">
        <v>91</v>
      </c>
      <c r="BN33" s="115" t="s">
        <v>90</v>
      </c>
      <c r="BO33" s="115"/>
      <c r="BP33" s="115">
        <v>1.0</v>
      </c>
      <c r="BQ33" s="115" t="s">
        <v>2908</v>
      </c>
      <c r="BR33" s="115" t="s">
        <v>110</v>
      </c>
      <c r="BS33" s="115" t="s">
        <v>2508</v>
      </c>
      <c r="BT33" s="115" t="s">
        <v>111</v>
      </c>
      <c r="BU33" s="115" t="s">
        <v>111</v>
      </c>
      <c r="BV33" s="115" t="s">
        <v>111</v>
      </c>
      <c r="BW33" s="115" t="s">
        <v>112</v>
      </c>
      <c r="BX33" s="115" t="s">
        <v>111</v>
      </c>
      <c r="BY33" s="115" t="s">
        <v>112</v>
      </c>
      <c r="BZ33" s="115"/>
      <c r="CA33" s="115" t="s">
        <v>2909</v>
      </c>
      <c r="CB33" s="114" t="s">
        <v>134</v>
      </c>
      <c r="CC33" s="115" t="s">
        <v>2889</v>
      </c>
      <c r="CD33" s="115" t="s">
        <v>2910</v>
      </c>
      <c r="CE33" s="115"/>
      <c r="CF33" s="115"/>
      <c r="CG33" s="115"/>
      <c r="CH33" s="115"/>
      <c r="CI33" s="115"/>
    </row>
    <row r="34">
      <c r="A34" s="115" t="s">
        <v>1170</v>
      </c>
      <c r="B34" s="115" t="s">
        <v>1171</v>
      </c>
      <c r="C34" s="115" t="s">
        <v>90</v>
      </c>
      <c r="D34" s="115"/>
      <c r="E34" s="115" t="s">
        <v>99</v>
      </c>
      <c r="F34" s="115">
        <v>10.5</v>
      </c>
      <c r="G34" s="115" t="s">
        <v>100</v>
      </c>
      <c r="H34" s="115" t="s">
        <v>91</v>
      </c>
      <c r="I34" s="115"/>
      <c r="J34" s="115"/>
      <c r="K34" s="115"/>
      <c r="L34" s="115"/>
      <c r="M34" s="115"/>
      <c r="N34" s="115"/>
      <c r="O34" s="115" t="s">
        <v>90</v>
      </c>
      <c r="P34" s="115"/>
      <c r="Q34" s="115"/>
      <c r="R34" s="115" t="s">
        <v>2911</v>
      </c>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v>1000.0</v>
      </c>
      <c r="BD34" s="115">
        <v>2000.0</v>
      </c>
      <c r="BE34" s="115">
        <v>500.0</v>
      </c>
      <c r="BF34" s="115" t="s">
        <v>93</v>
      </c>
      <c r="BG34" s="115" t="s">
        <v>2912</v>
      </c>
      <c r="BH34" s="115"/>
      <c r="BI34" s="115"/>
      <c r="BJ34" s="115"/>
      <c r="BK34" s="115"/>
      <c r="BL34" s="115">
        <v>5.0</v>
      </c>
      <c r="BM34" s="115" t="s">
        <v>91</v>
      </c>
      <c r="BN34" s="115" t="s">
        <v>90</v>
      </c>
      <c r="BO34" s="115"/>
      <c r="BP34" s="115">
        <v>1.0</v>
      </c>
      <c r="BQ34" s="115" t="s">
        <v>2913</v>
      </c>
      <c r="BR34" s="115" t="s">
        <v>110</v>
      </c>
      <c r="BS34" s="115" t="s">
        <v>2508</v>
      </c>
      <c r="BT34" s="115" t="s">
        <v>111</v>
      </c>
      <c r="BU34" s="115" t="s">
        <v>111</v>
      </c>
      <c r="BV34" s="115" t="s">
        <v>111</v>
      </c>
      <c r="BW34" s="115" t="s">
        <v>113</v>
      </c>
      <c r="BX34" s="115" t="s">
        <v>111</v>
      </c>
      <c r="BY34" s="115" t="s">
        <v>112</v>
      </c>
      <c r="BZ34" s="115"/>
      <c r="CA34" s="115" t="s">
        <v>2914</v>
      </c>
      <c r="CB34" s="115" t="s">
        <v>2889</v>
      </c>
      <c r="CC34" s="115" t="s">
        <v>1176</v>
      </c>
      <c r="CD34" s="115"/>
      <c r="CE34" s="115"/>
      <c r="CF34" s="115"/>
      <c r="CG34" s="115"/>
      <c r="CH34" s="115"/>
      <c r="CI34" s="115"/>
    </row>
    <row r="35">
      <c r="A35" s="115" t="s">
        <v>1177</v>
      </c>
      <c r="B35" s="115" t="s">
        <v>1178</v>
      </c>
      <c r="C35" s="115" t="s">
        <v>90</v>
      </c>
      <c r="D35" s="115"/>
      <c r="E35" s="115" t="s">
        <v>99</v>
      </c>
      <c r="F35" s="115">
        <v>9.1</v>
      </c>
      <c r="G35" s="115" t="s">
        <v>100</v>
      </c>
      <c r="H35" s="115" t="s">
        <v>91</v>
      </c>
      <c r="I35" s="115"/>
      <c r="J35" s="115"/>
      <c r="K35" s="115"/>
      <c r="L35" s="115"/>
      <c r="M35" s="115"/>
      <c r="N35" s="115"/>
      <c r="O35" s="115"/>
      <c r="P35" s="115"/>
      <c r="Q35" s="115"/>
      <c r="R35" s="115" t="s">
        <v>2915</v>
      </c>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v>20001.0</v>
      </c>
      <c r="BF35" s="115" t="s">
        <v>93</v>
      </c>
      <c r="BG35" s="115" t="s">
        <v>2916</v>
      </c>
      <c r="BH35" s="115"/>
      <c r="BI35" s="115"/>
      <c r="BJ35" s="115"/>
      <c r="BK35" s="115"/>
      <c r="BL35" s="115">
        <v>5.0</v>
      </c>
      <c r="BM35" s="115" t="s">
        <v>91</v>
      </c>
      <c r="BN35" s="115" t="s">
        <v>90</v>
      </c>
      <c r="BO35" s="115"/>
      <c r="BP35" s="115">
        <v>1.0</v>
      </c>
      <c r="BQ35" s="115" t="s">
        <v>2908</v>
      </c>
      <c r="BR35" s="115" t="s">
        <v>110</v>
      </c>
      <c r="BS35" s="115" t="s">
        <v>2508</v>
      </c>
      <c r="BT35" s="115" t="s">
        <v>111</v>
      </c>
      <c r="BU35" s="115" t="s">
        <v>111</v>
      </c>
      <c r="BV35" s="115" t="s">
        <v>111</v>
      </c>
      <c r="BW35" s="115" t="s">
        <v>112</v>
      </c>
      <c r="BX35" s="115" t="s">
        <v>111</v>
      </c>
      <c r="BY35" s="115" t="s">
        <v>112</v>
      </c>
      <c r="BZ35" s="115"/>
      <c r="CA35" s="115" t="s">
        <v>2917</v>
      </c>
      <c r="CB35" s="115" t="s">
        <v>2889</v>
      </c>
      <c r="CC35" s="114" t="s">
        <v>134</v>
      </c>
      <c r="CD35" s="115" t="s">
        <v>1185</v>
      </c>
      <c r="CE35" s="115" t="s">
        <v>2918</v>
      </c>
      <c r="CF35" s="115"/>
      <c r="CG35" s="115"/>
      <c r="CH35" s="115"/>
      <c r="CI35" s="115"/>
    </row>
    <row r="36">
      <c r="A36" s="115" t="s">
        <v>1186</v>
      </c>
      <c r="B36" s="115" t="s">
        <v>1187</v>
      </c>
      <c r="C36" s="115" t="s">
        <v>90</v>
      </c>
      <c r="D36" s="115" t="s">
        <v>2919</v>
      </c>
      <c r="E36" s="115" t="s">
        <v>99</v>
      </c>
      <c r="F36" s="115"/>
      <c r="G36" s="115"/>
      <c r="H36" s="115"/>
      <c r="I36" s="115"/>
      <c r="J36" s="115"/>
      <c r="K36" s="115"/>
      <c r="L36" s="115"/>
      <c r="M36" s="115"/>
      <c r="N36" s="115"/>
      <c r="O36" s="115"/>
      <c r="P36" s="115"/>
      <c r="Q36" s="115"/>
      <c r="R36" s="115" t="s">
        <v>2920</v>
      </c>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v>20001.0</v>
      </c>
      <c r="BF36" s="115" t="s">
        <v>93</v>
      </c>
      <c r="BG36" s="115" t="s">
        <v>2921</v>
      </c>
      <c r="BH36" s="115"/>
      <c r="BI36" s="115"/>
      <c r="BJ36" s="115"/>
      <c r="BK36" s="115"/>
      <c r="BL36" s="115">
        <v>5.0</v>
      </c>
      <c r="BM36" s="115" t="s">
        <v>91</v>
      </c>
      <c r="BN36" s="115" t="s">
        <v>90</v>
      </c>
      <c r="BO36" s="115"/>
      <c r="BP36" s="115">
        <v>1.0</v>
      </c>
      <c r="BQ36" s="115" t="s">
        <v>2922</v>
      </c>
      <c r="BR36" s="115" t="s">
        <v>110</v>
      </c>
      <c r="BS36" s="115" t="s">
        <v>2508</v>
      </c>
      <c r="BT36" s="115" t="s">
        <v>111</v>
      </c>
      <c r="BU36" s="115" t="s">
        <v>111</v>
      </c>
      <c r="BV36" s="115" t="s">
        <v>111</v>
      </c>
      <c r="BW36" s="115" t="s">
        <v>112</v>
      </c>
      <c r="BX36" s="115" t="s">
        <v>111</v>
      </c>
      <c r="BY36" s="115" t="s">
        <v>112</v>
      </c>
      <c r="BZ36" s="115"/>
      <c r="CA36" s="115" t="s">
        <v>2923</v>
      </c>
      <c r="CB36" s="115" t="s">
        <v>118</v>
      </c>
      <c r="CC36" s="115" t="s">
        <v>2889</v>
      </c>
      <c r="CD36" s="115"/>
      <c r="CE36" s="115"/>
      <c r="CF36" s="115"/>
      <c r="CG36" s="115"/>
      <c r="CH36" s="115"/>
      <c r="CI36" s="115"/>
    </row>
    <row r="37">
      <c r="A37" s="115" t="s">
        <v>1200</v>
      </c>
      <c r="B37" s="115" t="s">
        <v>1201</v>
      </c>
      <c r="C37" s="115" t="s">
        <v>90</v>
      </c>
      <c r="D37" s="115"/>
      <c r="E37" s="115" t="s">
        <v>99</v>
      </c>
      <c r="F37" s="115">
        <v>6.6</v>
      </c>
      <c r="G37" s="115" t="s">
        <v>100</v>
      </c>
      <c r="H37" s="115" t="s">
        <v>91</v>
      </c>
      <c r="I37" s="115"/>
      <c r="J37" s="115"/>
      <c r="K37" s="115"/>
      <c r="L37" s="115"/>
      <c r="M37" s="115"/>
      <c r="N37" s="115"/>
      <c r="O37" s="115"/>
      <c r="P37" s="115"/>
      <c r="Q37" s="115"/>
      <c r="R37" s="115" t="s">
        <v>2924</v>
      </c>
      <c r="S37" s="115">
        <v>602.0</v>
      </c>
      <c r="T37" s="115"/>
      <c r="U37" s="115">
        <v>20673.0</v>
      </c>
      <c r="V37" s="115" t="s">
        <v>2901</v>
      </c>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v>20001.0</v>
      </c>
      <c r="BF37" s="115" t="s">
        <v>93</v>
      </c>
      <c r="BG37" s="115" t="s">
        <v>2925</v>
      </c>
      <c r="BH37" s="115"/>
      <c r="BI37" s="115"/>
      <c r="BJ37" s="115"/>
      <c r="BK37" s="115"/>
      <c r="BL37" s="115">
        <v>5.0</v>
      </c>
      <c r="BM37" s="115" t="s">
        <v>91</v>
      </c>
      <c r="BN37" s="115" t="s">
        <v>91</v>
      </c>
      <c r="BO37" s="115"/>
      <c r="BP37" s="115">
        <v>1.0</v>
      </c>
      <c r="BQ37" s="115" t="s">
        <v>2926</v>
      </c>
      <c r="BR37" s="115" t="s">
        <v>110</v>
      </c>
      <c r="BS37" s="115" t="s">
        <v>2508</v>
      </c>
      <c r="BT37" s="115" t="s">
        <v>111</v>
      </c>
      <c r="BU37" s="115" t="s">
        <v>111</v>
      </c>
      <c r="BV37" s="115" t="s">
        <v>111</v>
      </c>
      <c r="BW37" s="115" t="s">
        <v>112</v>
      </c>
      <c r="BX37" s="115" t="s">
        <v>111</v>
      </c>
      <c r="BY37" s="115" t="s">
        <v>112</v>
      </c>
      <c r="BZ37" s="115"/>
      <c r="CA37" s="115" t="s">
        <v>410</v>
      </c>
      <c r="CB37" s="115" t="s">
        <v>2927</v>
      </c>
      <c r="CC37" s="115" t="s">
        <v>1207</v>
      </c>
      <c r="CD37" s="115"/>
      <c r="CE37" s="115"/>
      <c r="CF37" s="115"/>
      <c r="CG37" s="115"/>
      <c r="CH37" s="115"/>
      <c r="CI37" s="115"/>
    </row>
    <row r="38">
      <c r="A38" s="115" t="s">
        <v>1208</v>
      </c>
      <c r="B38" s="115" t="s">
        <v>1209</v>
      </c>
      <c r="C38" s="115" t="s">
        <v>90</v>
      </c>
      <c r="D38" s="115"/>
      <c r="E38" s="115" t="s">
        <v>91</v>
      </c>
      <c r="F38" s="115"/>
      <c r="G38" s="115"/>
      <c r="H38" s="115"/>
      <c r="I38" s="115"/>
      <c r="J38" s="115"/>
      <c r="K38" s="115"/>
      <c r="L38" s="115"/>
      <c r="M38" s="115"/>
      <c r="N38" s="115"/>
      <c r="O38" s="115"/>
      <c r="P38" s="115"/>
      <c r="Q38" s="115"/>
      <c r="R38" s="115" t="s">
        <v>2928</v>
      </c>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v>10000.0</v>
      </c>
      <c r="BE38" s="115">
        <v>1000.0</v>
      </c>
      <c r="BF38" s="115" t="s">
        <v>93</v>
      </c>
      <c r="BG38" s="115" t="s">
        <v>2929</v>
      </c>
      <c r="BH38" s="115"/>
      <c r="BI38" s="115"/>
      <c r="BJ38" s="115"/>
      <c r="BK38" s="115"/>
      <c r="BL38" s="115">
        <v>5.0</v>
      </c>
      <c r="BM38" s="115" t="s">
        <v>91</v>
      </c>
      <c r="BN38" s="115" t="s">
        <v>90</v>
      </c>
      <c r="BO38" s="115"/>
      <c r="BP38" s="115">
        <v>1.0</v>
      </c>
      <c r="BQ38" s="115" t="s">
        <v>2930</v>
      </c>
      <c r="BR38" s="115" t="s">
        <v>110</v>
      </c>
      <c r="BS38" s="115" t="s">
        <v>2508</v>
      </c>
      <c r="BT38" s="115" t="s">
        <v>111</v>
      </c>
      <c r="BU38" s="115" t="s">
        <v>111</v>
      </c>
      <c r="BV38" s="115" t="s">
        <v>111</v>
      </c>
      <c r="BW38" s="115" t="s">
        <v>193</v>
      </c>
      <c r="BX38" s="115" t="s">
        <v>111</v>
      </c>
      <c r="BY38" s="115" t="s">
        <v>112</v>
      </c>
      <c r="BZ38" s="115"/>
      <c r="CA38" s="115" t="s">
        <v>2931</v>
      </c>
      <c r="CB38" s="114" t="s">
        <v>134</v>
      </c>
      <c r="CC38" s="115"/>
      <c r="CD38" s="115"/>
      <c r="CE38" s="115"/>
      <c r="CF38" s="115"/>
      <c r="CG38" s="115"/>
      <c r="CH38" s="115"/>
      <c r="CI38" s="115"/>
    </row>
    <row r="39">
      <c r="A39" s="115" t="s">
        <v>1193</v>
      </c>
      <c r="B39" s="115" t="s">
        <v>2932</v>
      </c>
      <c r="C39" s="115" t="s">
        <v>90</v>
      </c>
      <c r="D39" s="115"/>
      <c r="E39" s="115" t="s">
        <v>121</v>
      </c>
      <c r="F39" s="115">
        <v>6.6</v>
      </c>
      <c r="G39" s="115" t="s">
        <v>100</v>
      </c>
      <c r="H39" s="115" t="s">
        <v>91</v>
      </c>
      <c r="I39" s="115"/>
      <c r="J39" s="115"/>
      <c r="K39" s="115"/>
      <c r="L39" s="115"/>
      <c r="M39" s="115"/>
      <c r="N39" s="115"/>
      <c r="O39" s="115" t="s">
        <v>90</v>
      </c>
      <c r="P39" s="115"/>
      <c r="Q39" s="115"/>
      <c r="R39" s="115" t="s">
        <v>2933</v>
      </c>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t="s">
        <v>90</v>
      </c>
      <c r="AR39" s="115"/>
      <c r="AS39" s="115" t="s">
        <v>2934</v>
      </c>
      <c r="AT39" s="115"/>
      <c r="AU39" s="115"/>
      <c r="AV39" s="115"/>
      <c r="AW39" s="115"/>
      <c r="AX39" s="115"/>
      <c r="AY39" s="115"/>
      <c r="AZ39" s="115"/>
      <c r="BA39" s="115"/>
      <c r="BB39" s="115"/>
      <c r="BC39" s="115">
        <v>300.0</v>
      </c>
      <c r="BD39" s="115">
        <v>1000.0</v>
      </c>
      <c r="BE39" s="115">
        <v>200.0</v>
      </c>
      <c r="BF39" s="115" t="s">
        <v>93</v>
      </c>
      <c r="BG39" s="115" t="s">
        <v>2935</v>
      </c>
      <c r="BH39" s="115"/>
      <c r="BI39" s="115"/>
      <c r="BJ39" s="115"/>
      <c r="BK39" s="115"/>
      <c r="BL39" s="115">
        <v>3.0</v>
      </c>
      <c r="BM39" s="115" t="s">
        <v>92</v>
      </c>
      <c r="BN39" s="115" t="s">
        <v>92</v>
      </c>
      <c r="BO39" s="115"/>
      <c r="BP39" s="115">
        <v>1.0</v>
      </c>
      <c r="BQ39" s="115" t="s">
        <v>2936</v>
      </c>
      <c r="BR39" s="115" t="s">
        <v>110</v>
      </c>
      <c r="BS39" s="115" t="s">
        <v>2508</v>
      </c>
      <c r="BT39" s="115" t="s">
        <v>111</v>
      </c>
      <c r="BU39" s="115" t="s">
        <v>111</v>
      </c>
      <c r="BV39" s="115" t="s">
        <v>153</v>
      </c>
      <c r="BW39" s="115" t="s">
        <v>154</v>
      </c>
      <c r="BX39" s="115" t="s">
        <v>111</v>
      </c>
      <c r="BY39" s="115" t="s">
        <v>114</v>
      </c>
      <c r="BZ39" s="114" t="s">
        <v>2738</v>
      </c>
      <c r="CA39" s="115" t="s">
        <v>2937</v>
      </c>
      <c r="CB39" s="115" t="s">
        <v>2889</v>
      </c>
      <c r="CC39" s="115" t="s">
        <v>2938</v>
      </c>
      <c r="CD39" s="115"/>
      <c r="CE39" s="115"/>
      <c r="CF39" s="115"/>
      <c r="CG39" s="115"/>
      <c r="CH39" s="115"/>
      <c r="CI39" s="115"/>
    </row>
    <row r="40">
      <c r="A40" s="115" t="s">
        <v>1214</v>
      </c>
      <c r="B40" s="115" t="s">
        <v>1215</v>
      </c>
      <c r="C40" s="115" t="s">
        <v>90</v>
      </c>
      <c r="D40" s="115"/>
      <c r="E40" s="115" t="s">
        <v>99</v>
      </c>
      <c r="F40" s="115">
        <v>8.1</v>
      </c>
      <c r="G40" s="115" t="s">
        <v>100</v>
      </c>
      <c r="H40" s="115" t="s">
        <v>91</v>
      </c>
      <c r="I40" s="115"/>
      <c r="J40" s="115"/>
      <c r="K40" s="115"/>
      <c r="L40" s="115"/>
      <c r="M40" s="115"/>
      <c r="N40" s="115"/>
      <c r="O40" s="115"/>
      <c r="P40" s="115"/>
      <c r="Q40" s="115"/>
      <c r="R40" s="115" t="s">
        <v>2939</v>
      </c>
      <c r="S40" s="115">
        <v>383.0</v>
      </c>
      <c r="T40" s="115"/>
      <c r="U40" s="115">
        <v>16443.0</v>
      </c>
      <c r="V40" s="115" t="s">
        <v>2901</v>
      </c>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v>20001.0</v>
      </c>
      <c r="BF40" s="115" t="s">
        <v>93</v>
      </c>
      <c r="BG40" s="115" t="s">
        <v>2940</v>
      </c>
      <c r="BH40" s="115"/>
      <c r="BI40" s="115"/>
      <c r="BJ40" s="115"/>
      <c r="BK40" s="115"/>
      <c r="BL40" s="115">
        <v>5.0</v>
      </c>
      <c r="BM40" s="115" t="s">
        <v>91</v>
      </c>
      <c r="BN40" s="115" t="s">
        <v>90</v>
      </c>
      <c r="BO40" s="115"/>
      <c r="BP40" s="115">
        <v>1.0</v>
      </c>
      <c r="BQ40" s="115" t="s">
        <v>2941</v>
      </c>
      <c r="BR40" s="115" t="s">
        <v>110</v>
      </c>
      <c r="BS40" s="115" t="s">
        <v>2508</v>
      </c>
      <c r="BT40" s="115" t="s">
        <v>111</v>
      </c>
      <c r="BU40" s="115" t="s">
        <v>111</v>
      </c>
      <c r="BV40" s="115" t="s">
        <v>111</v>
      </c>
      <c r="BW40" s="115" t="s">
        <v>112</v>
      </c>
      <c r="BX40" s="115" t="s">
        <v>111</v>
      </c>
      <c r="BY40" s="115" t="s">
        <v>112</v>
      </c>
      <c r="BZ40" s="115"/>
      <c r="CA40" s="115" t="s">
        <v>410</v>
      </c>
      <c r="CB40" s="115" t="s">
        <v>2942</v>
      </c>
      <c r="CC40" s="115" t="s">
        <v>2943</v>
      </c>
      <c r="CD40" s="115"/>
      <c r="CE40" s="115"/>
      <c r="CF40" s="115"/>
      <c r="CG40" s="115"/>
      <c r="CH40" s="115"/>
      <c r="CI40" s="115"/>
    </row>
    <row r="41">
      <c r="A41" s="115" t="s">
        <v>1219</v>
      </c>
      <c r="B41" s="115" t="s">
        <v>1220</v>
      </c>
      <c r="C41" s="115" t="s">
        <v>90</v>
      </c>
      <c r="D41" s="115"/>
      <c r="E41" s="115" t="s">
        <v>99</v>
      </c>
      <c r="F41" s="115"/>
      <c r="G41" s="115"/>
      <c r="H41" s="115"/>
      <c r="I41" s="115"/>
      <c r="J41" s="115"/>
      <c r="K41" s="115"/>
      <c r="L41" s="115"/>
      <c r="M41" s="115"/>
      <c r="N41" s="115"/>
      <c r="O41" s="115"/>
      <c r="P41" s="115"/>
      <c r="Q41" s="115"/>
      <c r="R41" s="115" t="s">
        <v>2944</v>
      </c>
      <c r="S41" s="115"/>
      <c r="T41" s="115"/>
      <c r="U41" s="115"/>
      <c r="V41" s="115"/>
      <c r="W41" s="115"/>
      <c r="X41" s="115"/>
      <c r="Y41" s="115"/>
      <c r="Z41" s="115"/>
      <c r="AA41" s="115"/>
      <c r="AB41" s="115"/>
      <c r="AC41" s="115"/>
      <c r="AD41" s="115"/>
      <c r="AE41" s="115"/>
      <c r="AF41" s="115"/>
      <c r="AG41" s="115"/>
      <c r="AH41" s="115" t="s">
        <v>92</v>
      </c>
      <c r="AI41" s="115" t="s">
        <v>93</v>
      </c>
      <c r="AJ41" s="115" t="s">
        <v>91</v>
      </c>
      <c r="AK41" s="115"/>
      <c r="AL41" s="115"/>
      <c r="AM41" s="115" t="s">
        <v>2945</v>
      </c>
      <c r="AN41" s="115"/>
      <c r="AO41" s="115"/>
      <c r="AP41" s="115"/>
      <c r="AQ41" s="115"/>
      <c r="AR41" s="115"/>
      <c r="AS41" s="115"/>
      <c r="AT41" s="115"/>
      <c r="AU41" s="115"/>
      <c r="AV41" s="115"/>
      <c r="AW41" s="115"/>
      <c r="AX41" s="115"/>
      <c r="AY41" s="115"/>
      <c r="AZ41" s="115"/>
      <c r="BA41" s="115"/>
      <c r="BB41" s="115"/>
      <c r="BC41" s="115"/>
      <c r="BD41" s="115"/>
      <c r="BE41" s="115">
        <v>1001.0</v>
      </c>
      <c r="BF41" s="115" t="s">
        <v>93</v>
      </c>
      <c r="BG41" s="115" t="s">
        <v>2946</v>
      </c>
      <c r="BH41" s="115"/>
      <c r="BI41" s="115"/>
      <c r="BJ41" s="115"/>
      <c r="BK41" s="115"/>
      <c r="BL41" s="115">
        <v>5.0</v>
      </c>
      <c r="BM41" s="115" t="s">
        <v>91</v>
      </c>
      <c r="BN41" s="115" t="s">
        <v>90</v>
      </c>
      <c r="BO41" s="115"/>
      <c r="BP41" s="115">
        <v>1.0</v>
      </c>
      <c r="BQ41" s="115" t="s">
        <v>2908</v>
      </c>
      <c r="BR41" s="115" t="s">
        <v>110</v>
      </c>
      <c r="BS41" s="115" t="s">
        <v>2508</v>
      </c>
      <c r="BT41" s="115" t="s">
        <v>111</v>
      </c>
      <c r="BU41" s="115" t="s">
        <v>111</v>
      </c>
      <c r="BV41" s="115" t="s">
        <v>111</v>
      </c>
      <c r="BW41" s="115" t="s">
        <v>112</v>
      </c>
      <c r="BX41" s="115" t="s">
        <v>111</v>
      </c>
      <c r="BY41" s="115" t="s">
        <v>112</v>
      </c>
      <c r="BZ41" s="115"/>
      <c r="CA41" s="115" t="s">
        <v>2947</v>
      </c>
      <c r="CB41" s="115" t="s">
        <v>2948</v>
      </c>
      <c r="CC41" s="115"/>
      <c r="CD41" s="115"/>
      <c r="CE41" s="115"/>
      <c r="CF41" s="115"/>
      <c r="CG41" s="115"/>
      <c r="CH41" s="115"/>
      <c r="CI41" s="115"/>
    </row>
    <row r="42">
      <c r="A42" s="115" t="s">
        <v>1226</v>
      </c>
      <c r="B42" s="115" t="s">
        <v>1227</v>
      </c>
      <c r="C42" s="115" t="s">
        <v>90</v>
      </c>
      <c r="D42" s="116" t="s">
        <v>2949</v>
      </c>
      <c r="E42" s="115" t="s">
        <v>99</v>
      </c>
      <c r="F42" s="115">
        <v>5.1</v>
      </c>
      <c r="G42" s="115" t="s">
        <v>100</v>
      </c>
      <c r="H42" s="115" t="s">
        <v>91</v>
      </c>
      <c r="I42" s="115"/>
      <c r="J42" s="115"/>
      <c r="K42" s="115"/>
      <c r="L42" s="115"/>
      <c r="M42" s="115"/>
      <c r="N42" s="115"/>
      <c r="O42" s="115"/>
      <c r="P42" s="115"/>
      <c r="Q42" s="115"/>
      <c r="R42" s="115" t="s">
        <v>2950</v>
      </c>
      <c r="S42" s="115">
        <v>60.0</v>
      </c>
      <c r="T42" s="115"/>
      <c r="U42" s="115">
        <v>26536.0</v>
      </c>
      <c r="V42" s="115" t="s">
        <v>2722</v>
      </c>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v>2501.0</v>
      </c>
      <c r="BF42" s="115" t="s">
        <v>93</v>
      </c>
      <c r="BG42" s="115" t="s">
        <v>2951</v>
      </c>
      <c r="BH42" s="115"/>
      <c r="BI42" s="115"/>
      <c r="BJ42" s="115"/>
      <c r="BK42" s="115"/>
      <c r="BL42" s="115">
        <v>5.0</v>
      </c>
      <c r="BM42" s="115" t="s">
        <v>91</v>
      </c>
      <c r="BN42" s="115" t="s">
        <v>90</v>
      </c>
      <c r="BO42" s="115"/>
      <c r="BP42" s="115">
        <v>1.0</v>
      </c>
      <c r="BQ42" s="115" t="s">
        <v>2908</v>
      </c>
      <c r="BR42" s="115" t="s">
        <v>110</v>
      </c>
      <c r="BS42" s="115" t="s">
        <v>2508</v>
      </c>
      <c r="BT42" s="115" t="s">
        <v>111</v>
      </c>
      <c r="BU42" s="115" t="s">
        <v>111</v>
      </c>
      <c r="BV42" s="115" t="s">
        <v>111</v>
      </c>
      <c r="BW42" s="115" t="s">
        <v>112</v>
      </c>
      <c r="BX42" s="115" t="s">
        <v>111</v>
      </c>
      <c r="BY42" s="115" t="s">
        <v>112</v>
      </c>
      <c r="BZ42" s="115"/>
      <c r="CA42"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42" s="115" t="s">
        <v>2952</v>
      </c>
      <c r="CC42" s="115" t="s">
        <v>2948</v>
      </c>
      <c r="CD42" s="115" t="s">
        <v>2953</v>
      </c>
      <c r="CE42" s="115"/>
      <c r="CF42" s="115"/>
      <c r="CG42" s="115"/>
      <c r="CH42" s="115"/>
      <c r="CI42" s="115"/>
    </row>
    <row r="43">
      <c r="A43" s="115" t="s">
        <v>1232</v>
      </c>
      <c r="B43" s="115" t="s">
        <v>1233</v>
      </c>
      <c r="C43" s="115" t="s">
        <v>90</v>
      </c>
      <c r="D43" s="115"/>
      <c r="E43" s="115" t="s">
        <v>99</v>
      </c>
      <c r="F43" s="115">
        <v>8.8</v>
      </c>
      <c r="G43" s="115" t="s">
        <v>100</v>
      </c>
      <c r="H43" s="115" t="s">
        <v>91</v>
      </c>
      <c r="I43" s="115"/>
      <c r="J43" s="115"/>
      <c r="K43" s="115"/>
      <c r="L43" s="115"/>
      <c r="M43" s="115"/>
      <c r="N43" s="115"/>
      <c r="O43" s="115"/>
      <c r="P43" s="115"/>
      <c r="Q43" s="115"/>
      <c r="R43" s="115" t="s">
        <v>2954</v>
      </c>
      <c r="S43" s="115">
        <v>255.0</v>
      </c>
      <c r="T43" s="115"/>
      <c r="U43" s="115">
        <v>13754.0</v>
      </c>
      <c r="V43" s="115" t="s">
        <v>2901</v>
      </c>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v>20001.0</v>
      </c>
      <c r="BF43" s="115" t="s">
        <v>93</v>
      </c>
      <c r="BG43" s="115" t="s">
        <v>2955</v>
      </c>
      <c r="BH43" s="115"/>
      <c r="BI43" s="115"/>
      <c r="BJ43" s="115"/>
      <c r="BK43" s="115"/>
      <c r="BL43" s="115">
        <v>5.0</v>
      </c>
      <c r="BM43" s="115" t="s">
        <v>91</v>
      </c>
      <c r="BN43" s="115" t="s">
        <v>90</v>
      </c>
      <c r="BO43" s="115"/>
      <c r="BP43" s="115">
        <v>1.0</v>
      </c>
      <c r="BQ43" s="115" t="s">
        <v>2908</v>
      </c>
      <c r="BR43" s="115" t="s">
        <v>110</v>
      </c>
      <c r="BS43" s="115" t="s">
        <v>2508</v>
      </c>
      <c r="BT43" s="115" t="s">
        <v>111</v>
      </c>
      <c r="BU43" s="115" t="s">
        <v>111</v>
      </c>
      <c r="BV43" s="115" t="s">
        <v>111</v>
      </c>
      <c r="BW43" s="115" t="s">
        <v>112</v>
      </c>
      <c r="BX43" s="115" t="s">
        <v>111</v>
      </c>
      <c r="BY43" s="115" t="s">
        <v>112</v>
      </c>
      <c r="BZ43" s="115"/>
      <c r="CA43" s="115" t="s">
        <v>410</v>
      </c>
      <c r="CB43" s="115" t="s">
        <v>2956</v>
      </c>
      <c r="CC43" s="115" t="s">
        <v>1238</v>
      </c>
      <c r="CD43" s="115"/>
      <c r="CE43" s="115"/>
      <c r="CF43" s="115"/>
      <c r="CG43" s="115"/>
      <c r="CH43" s="115"/>
      <c r="CI43" s="115"/>
    </row>
    <row r="44">
      <c r="A44" s="115" t="s">
        <v>2957</v>
      </c>
      <c r="B44" s="115" t="s">
        <v>2958</v>
      </c>
      <c r="C44" s="115" t="s">
        <v>90</v>
      </c>
      <c r="D44" s="115"/>
      <c r="E44" s="115" t="s">
        <v>121</v>
      </c>
      <c r="F44" s="115">
        <v>6.7</v>
      </c>
      <c r="G44" s="115" t="s">
        <v>100</v>
      </c>
      <c r="H44" s="115" t="s">
        <v>91</v>
      </c>
      <c r="I44" s="115"/>
      <c r="J44" s="115"/>
      <c r="K44" s="115"/>
      <c r="L44" s="115"/>
      <c r="M44" s="115"/>
      <c r="N44" s="115"/>
      <c r="O44" s="115" t="s">
        <v>90</v>
      </c>
      <c r="P44" s="115"/>
      <c r="Q44" s="115"/>
      <c r="R44" s="115" t="s">
        <v>2959</v>
      </c>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t="s">
        <v>90</v>
      </c>
      <c r="AR44" s="115"/>
      <c r="AS44" s="115" t="s">
        <v>2960</v>
      </c>
      <c r="AT44" s="115"/>
      <c r="AU44" s="115"/>
      <c r="AV44" s="115"/>
      <c r="AW44" s="115"/>
      <c r="AX44" s="115"/>
      <c r="AY44" s="115"/>
      <c r="AZ44" s="115"/>
      <c r="BA44" s="115"/>
      <c r="BB44" s="115"/>
      <c r="BC44" s="115"/>
      <c r="BD44" s="115">
        <v>100.0</v>
      </c>
      <c r="BE44" s="115">
        <v>20.0</v>
      </c>
      <c r="BF44" s="115" t="s">
        <v>93</v>
      </c>
      <c r="BG44" s="115" t="s">
        <v>2961</v>
      </c>
      <c r="BH44" s="115"/>
      <c r="BI44" s="115"/>
      <c r="BJ44" s="115"/>
      <c r="BK44" s="115"/>
      <c r="BL44" s="115">
        <v>2.0</v>
      </c>
      <c r="BM44" s="115" t="s">
        <v>91</v>
      </c>
      <c r="BN44" s="115" t="s">
        <v>91</v>
      </c>
      <c r="BO44" s="115"/>
      <c r="BP44" s="115"/>
      <c r="BQ44" s="115" t="s">
        <v>2962</v>
      </c>
      <c r="BR44" s="115" t="s">
        <v>110</v>
      </c>
      <c r="BS44" s="115" t="s">
        <v>2508</v>
      </c>
      <c r="BT44" s="115" t="s">
        <v>111</v>
      </c>
      <c r="BU44" s="115" t="s">
        <v>111</v>
      </c>
      <c r="BV44" s="115" t="s">
        <v>111</v>
      </c>
      <c r="BW44" s="115" t="s">
        <v>2799</v>
      </c>
      <c r="BX44" s="115" t="s">
        <v>111</v>
      </c>
      <c r="BY44" s="115" t="s">
        <v>372</v>
      </c>
      <c r="BZ44" s="115"/>
      <c r="CA44" s="115" t="s">
        <v>2963</v>
      </c>
      <c r="CB44" s="115" t="s">
        <v>2948</v>
      </c>
      <c r="CC44" s="115" t="s">
        <v>2964</v>
      </c>
      <c r="CD44" s="115"/>
      <c r="CE44" s="115"/>
      <c r="CF44" s="115"/>
      <c r="CG44" s="115"/>
      <c r="CH44" s="115"/>
      <c r="CI44" s="115"/>
    </row>
    <row r="45">
      <c r="A45" s="115" t="s">
        <v>1239</v>
      </c>
      <c r="B45" s="115" t="s">
        <v>1240</v>
      </c>
      <c r="C45" s="115" t="s">
        <v>90</v>
      </c>
      <c r="D45" s="115"/>
      <c r="E45" s="115" t="s">
        <v>99</v>
      </c>
      <c r="F45" s="115"/>
      <c r="G45" s="115"/>
      <c r="H45" s="115"/>
      <c r="I45" s="115" t="s">
        <v>122</v>
      </c>
      <c r="J45" s="115">
        <v>5.0</v>
      </c>
      <c r="K45" s="115" t="s">
        <v>100</v>
      </c>
      <c r="L45" s="115" t="s">
        <v>91</v>
      </c>
      <c r="M45" s="115" t="s">
        <v>91</v>
      </c>
      <c r="N45" s="115"/>
      <c r="O45" s="115" t="s">
        <v>217</v>
      </c>
      <c r="P45" s="115"/>
      <c r="Q45" s="115"/>
      <c r="R45" s="115" t="s">
        <v>2965</v>
      </c>
      <c r="S45" s="115">
        <v>4800.0</v>
      </c>
      <c r="T45" s="115">
        <v>26291.0</v>
      </c>
      <c r="U45" s="115">
        <v>5686.0</v>
      </c>
      <c r="V45" s="115" t="s">
        <v>2966</v>
      </c>
      <c r="W45" s="115"/>
      <c r="X45" s="115"/>
      <c r="Y45" s="115"/>
      <c r="Z45" s="115"/>
      <c r="AA45" s="115"/>
      <c r="AB45" s="115"/>
      <c r="AC45" s="115"/>
      <c r="AD45" s="115"/>
      <c r="AE45" s="115"/>
      <c r="AF45" s="115"/>
      <c r="AG45" s="115"/>
      <c r="AH45" s="115" t="s">
        <v>92</v>
      </c>
      <c r="AI45" s="115" t="s">
        <v>93</v>
      </c>
      <c r="AJ45" s="115" t="s">
        <v>91</v>
      </c>
      <c r="AK45" s="115" t="s">
        <v>90</v>
      </c>
      <c r="AL45" s="115" t="s">
        <v>91</v>
      </c>
      <c r="AM45" s="115" t="s">
        <v>2967</v>
      </c>
      <c r="AN45" s="115"/>
      <c r="AO45" s="115"/>
      <c r="AP45" s="115"/>
      <c r="AQ45" s="115" t="s">
        <v>92</v>
      </c>
      <c r="AR45" s="115" t="s">
        <v>91</v>
      </c>
      <c r="AS45" s="115" t="s">
        <v>2968</v>
      </c>
      <c r="AT45" s="115"/>
      <c r="AU45" s="115"/>
      <c r="AV45" s="115"/>
      <c r="AW45" s="115"/>
      <c r="AX45" s="115"/>
      <c r="AY45" s="115"/>
      <c r="AZ45" s="115"/>
      <c r="BA45" s="115"/>
      <c r="BB45" s="115"/>
      <c r="BC45" s="115"/>
      <c r="BD45" s="115"/>
      <c r="BE45" s="115">
        <v>20001.0</v>
      </c>
      <c r="BF45" s="115" t="s">
        <v>93</v>
      </c>
      <c r="BG45" s="115" t="s">
        <v>2969</v>
      </c>
      <c r="BH45" s="115"/>
      <c r="BI45" s="115"/>
      <c r="BJ45" s="115"/>
      <c r="BK45" s="115"/>
      <c r="BL45" s="115">
        <v>5.0</v>
      </c>
      <c r="BM45" s="115" t="s">
        <v>91</v>
      </c>
      <c r="BN45" s="115" t="s">
        <v>93</v>
      </c>
      <c r="BO45" s="115"/>
      <c r="BP45" s="115">
        <v>1.0</v>
      </c>
      <c r="BQ45" s="115" t="s">
        <v>2970</v>
      </c>
      <c r="BR45" s="115" t="s">
        <v>110</v>
      </c>
      <c r="BS45" s="115" t="s">
        <v>2508</v>
      </c>
      <c r="BT45" s="115" t="s">
        <v>111</v>
      </c>
      <c r="BU45" s="115" t="s">
        <v>112</v>
      </c>
      <c r="BV45" s="115" t="s">
        <v>111</v>
      </c>
      <c r="BW45" s="115" t="s">
        <v>112</v>
      </c>
      <c r="BX45" s="115" t="s">
        <v>111</v>
      </c>
      <c r="BY45" s="115" t="s">
        <v>112</v>
      </c>
      <c r="BZ45" s="115"/>
      <c r="CA45" s="115" t="s">
        <v>410</v>
      </c>
      <c r="CB45" s="115" t="s">
        <v>2971</v>
      </c>
      <c r="CC45" s="115" t="s">
        <v>118</v>
      </c>
      <c r="CD45" s="115"/>
      <c r="CE45" s="115"/>
      <c r="CF45" s="115"/>
      <c r="CG45" s="115"/>
      <c r="CH45" s="115"/>
      <c r="CI45" s="115"/>
    </row>
    <row r="46">
      <c r="A46" s="115" t="s">
        <v>1247</v>
      </c>
      <c r="B46" s="115" t="s">
        <v>2972</v>
      </c>
      <c r="C46" s="115" t="s">
        <v>90</v>
      </c>
      <c r="D46" s="115"/>
      <c r="E46" s="115" t="s">
        <v>121</v>
      </c>
      <c r="F46" s="115">
        <v>7.2</v>
      </c>
      <c r="G46" s="115" t="s">
        <v>100</v>
      </c>
      <c r="H46" s="115" t="s">
        <v>91</v>
      </c>
      <c r="I46" s="115">
        <v>720.0</v>
      </c>
      <c r="J46" s="115">
        <v>3.0</v>
      </c>
      <c r="K46" s="115" t="s">
        <v>147</v>
      </c>
      <c r="L46" s="115" t="s">
        <v>90</v>
      </c>
      <c r="M46" s="115" t="s">
        <v>90</v>
      </c>
      <c r="N46" s="115"/>
      <c r="O46" s="115" t="s">
        <v>101</v>
      </c>
      <c r="P46" s="115" t="s">
        <v>90</v>
      </c>
      <c r="Q46" s="115" t="s">
        <v>91</v>
      </c>
      <c r="R46" s="115" t="s">
        <v>2973</v>
      </c>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t="s">
        <v>92</v>
      </c>
      <c r="AR46" s="115" t="s">
        <v>90</v>
      </c>
      <c r="AS46" s="115" t="s">
        <v>2974</v>
      </c>
      <c r="AT46" s="115"/>
      <c r="AU46" s="115"/>
      <c r="AV46" s="115"/>
      <c r="AW46" s="115"/>
      <c r="AX46" s="115"/>
      <c r="AY46" s="115"/>
      <c r="AZ46" s="115"/>
      <c r="BA46" s="115"/>
      <c r="BB46" s="115"/>
      <c r="BC46" s="115">
        <v>1380.0</v>
      </c>
      <c r="BD46" s="115">
        <v>1500.0</v>
      </c>
      <c r="BE46" s="115">
        <v>1000.0</v>
      </c>
      <c r="BF46" s="115" t="s">
        <v>90</v>
      </c>
      <c r="BG46" s="115" t="s">
        <v>2975</v>
      </c>
      <c r="BH46" s="115"/>
      <c r="BI46" s="115"/>
      <c r="BJ46" s="115"/>
      <c r="BK46" s="115"/>
      <c r="BL46" s="115">
        <v>2.0</v>
      </c>
      <c r="BM46" s="115" t="s">
        <v>91</v>
      </c>
      <c r="BN46" s="115" t="s">
        <v>94</v>
      </c>
      <c r="BO46" s="115"/>
      <c r="BP46" s="115"/>
      <c r="BQ46" s="115" t="s">
        <v>1253</v>
      </c>
      <c r="BR46" s="115" t="s">
        <v>110</v>
      </c>
      <c r="BS46" s="115" t="s">
        <v>2508</v>
      </c>
      <c r="BT46" s="115" t="s">
        <v>112</v>
      </c>
      <c r="BU46" s="115" t="s">
        <v>111</v>
      </c>
      <c r="BV46" s="115" t="s">
        <v>112</v>
      </c>
      <c r="BW46" s="115" t="s">
        <v>385</v>
      </c>
      <c r="BX46" s="115" t="s">
        <v>111</v>
      </c>
      <c r="BY46" s="115" t="s">
        <v>193</v>
      </c>
      <c r="BZ46" s="114" t="s">
        <v>115</v>
      </c>
      <c r="CA46" s="115" t="s">
        <v>2976</v>
      </c>
      <c r="CB46" s="115" t="s">
        <v>2977</v>
      </c>
      <c r="CC46" s="115" t="s">
        <v>1256</v>
      </c>
      <c r="CD46" s="115" t="s">
        <v>2978</v>
      </c>
      <c r="CE46" s="115"/>
      <c r="CF46" s="115"/>
      <c r="CG46" s="115"/>
      <c r="CH46" s="115"/>
      <c r="CI46" s="115"/>
    </row>
    <row r="47">
      <c r="A47" s="115" t="s">
        <v>1258</v>
      </c>
      <c r="B47" s="115" t="s">
        <v>1259</v>
      </c>
      <c r="C47" s="115" t="s">
        <v>90</v>
      </c>
      <c r="D47" s="115"/>
      <c r="E47" s="115" t="s">
        <v>121</v>
      </c>
      <c r="F47" s="115">
        <v>11.6</v>
      </c>
      <c r="G47" s="115" t="s">
        <v>100</v>
      </c>
      <c r="H47" s="115" t="s">
        <v>91</v>
      </c>
      <c r="I47" s="115"/>
      <c r="J47" s="115"/>
      <c r="K47" s="115"/>
      <c r="L47" s="115"/>
      <c r="M47" s="115"/>
      <c r="N47" s="115"/>
      <c r="O47" s="115" t="s">
        <v>2979</v>
      </c>
      <c r="P47" s="115"/>
      <c r="Q47" s="115"/>
      <c r="R47" s="115" t="s">
        <v>2980</v>
      </c>
      <c r="S47" s="115"/>
      <c r="T47" s="115">
        <v>5000.0</v>
      </c>
      <c r="U47" s="115"/>
      <c r="V47" s="115" t="s">
        <v>2981</v>
      </c>
      <c r="W47" s="115"/>
      <c r="X47" s="115" t="s">
        <v>2982</v>
      </c>
      <c r="Y47" s="115"/>
      <c r="Z47" s="115"/>
      <c r="AA47" s="115"/>
      <c r="AB47" s="115"/>
      <c r="AC47" s="115"/>
      <c r="AD47" s="115"/>
      <c r="AE47" s="115"/>
      <c r="AF47" s="115" t="s">
        <v>217</v>
      </c>
      <c r="AG47" s="115"/>
      <c r="AH47" s="115"/>
      <c r="AI47" s="115"/>
      <c r="AJ47" s="115"/>
      <c r="AK47" s="115"/>
      <c r="AL47" s="115"/>
      <c r="AM47" s="115"/>
      <c r="AN47" s="115"/>
      <c r="AO47" s="115"/>
      <c r="AP47" s="115"/>
      <c r="AQ47" s="115" t="s">
        <v>92</v>
      </c>
      <c r="AR47" s="115"/>
      <c r="AS47" s="115" t="s">
        <v>2983</v>
      </c>
      <c r="AT47" s="115"/>
      <c r="AU47" s="115"/>
      <c r="AV47" s="115"/>
      <c r="AW47" s="115"/>
      <c r="AX47" s="115"/>
      <c r="AY47" s="115"/>
      <c r="AZ47" s="115"/>
      <c r="BA47" s="115"/>
      <c r="BB47" s="115"/>
      <c r="BC47" s="115">
        <v>450.0</v>
      </c>
      <c r="BD47" s="115">
        <v>660.0</v>
      </c>
      <c r="BE47" s="115">
        <v>200.0</v>
      </c>
      <c r="BF47" s="115" t="s">
        <v>92</v>
      </c>
      <c r="BG47" s="115" t="s">
        <v>2984</v>
      </c>
      <c r="BH47" s="115"/>
      <c r="BI47" s="115"/>
      <c r="BJ47" s="115"/>
      <c r="BK47" s="115"/>
      <c r="BL47" s="115">
        <v>5.0</v>
      </c>
      <c r="BM47" s="115" t="s">
        <v>91</v>
      </c>
      <c r="BN47" s="115" t="s">
        <v>90</v>
      </c>
      <c r="BO47" s="115"/>
      <c r="BP47" s="115">
        <v>1.0</v>
      </c>
      <c r="BQ47" s="115" t="s">
        <v>2985</v>
      </c>
      <c r="BR47" s="115" t="s">
        <v>110</v>
      </c>
      <c r="BS47" s="115" t="s">
        <v>2986</v>
      </c>
      <c r="BT47" s="115" t="s">
        <v>111</v>
      </c>
      <c r="BU47" s="115" t="s">
        <v>111</v>
      </c>
      <c r="BV47" s="115" t="s">
        <v>111</v>
      </c>
      <c r="BW47" s="115" t="s">
        <v>113</v>
      </c>
      <c r="BX47" s="115" t="s">
        <v>111</v>
      </c>
      <c r="BY47" s="115" t="s">
        <v>112</v>
      </c>
      <c r="BZ47" s="115"/>
      <c r="CA47" s="115" t="s">
        <v>2987</v>
      </c>
      <c r="CB47" s="114" t="s">
        <v>134</v>
      </c>
      <c r="CC47" s="115" t="s">
        <v>2988</v>
      </c>
      <c r="CD47" s="115" t="s">
        <v>2889</v>
      </c>
      <c r="CE47" s="115" t="s">
        <v>118</v>
      </c>
      <c r="CF47" s="115" t="s">
        <v>2989</v>
      </c>
      <c r="CG47" s="115"/>
      <c r="CH47" s="115"/>
      <c r="CI47" s="115"/>
    </row>
    <row r="48">
      <c r="A48" s="115" t="s">
        <v>1267</v>
      </c>
      <c r="B48" s="115" t="s">
        <v>1268</v>
      </c>
      <c r="C48" s="115" t="s">
        <v>90</v>
      </c>
      <c r="D48" s="115"/>
      <c r="E48" s="115" t="s">
        <v>91</v>
      </c>
      <c r="F48" s="148">
        <v>6.6</v>
      </c>
      <c r="G48" s="142" t="s">
        <v>100</v>
      </c>
      <c r="H48" s="115" t="s">
        <v>91</v>
      </c>
      <c r="I48" s="115">
        <v>75.0</v>
      </c>
      <c r="J48" s="115"/>
      <c r="K48" s="115" t="s">
        <v>100</v>
      </c>
      <c r="L48" s="115" t="s">
        <v>91</v>
      </c>
      <c r="M48" s="115"/>
      <c r="N48" s="115"/>
      <c r="O48" s="115" t="s">
        <v>2990</v>
      </c>
      <c r="P48" s="115"/>
      <c r="Q48" s="115"/>
      <c r="R48" s="115" t="s">
        <v>2991</v>
      </c>
      <c r="S48" s="115"/>
      <c r="T48" s="115"/>
      <c r="U48" s="115"/>
      <c r="V48" s="115"/>
      <c r="W48" s="115"/>
      <c r="X48" s="115"/>
      <c r="Y48" s="115"/>
      <c r="Z48" s="115"/>
      <c r="AA48" s="115"/>
      <c r="AB48" s="115"/>
      <c r="AC48" s="115"/>
      <c r="AD48" s="115"/>
      <c r="AE48" s="115"/>
      <c r="AF48" s="115"/>
      <c r="AG48" s="115"/>
      <c r="AH48" s="115" t="s">
        <v>92</v>
      </c>
      <c r="AI48" s="115" t="s">
        <v>91</v>
      </c>
      <c r="AJ48" s="115" t="s">
        <v>90</v>
      </c>
      <c r="AK48" s="115"/>
      <c r="AL48" s="115"/>
      <c r="AM48" s="115" t="s">
        <v>2992</v>
      </c>
      <c r="AN48" s="115"/>
      <c r="AO48" s="115"/>
      <c r="AP48" s="115"/>
      <c r="AQ48" s="115" t="s">
        <v>92</v>
      </c>
      <c r="AR48" s="115"/>
      <c r="AS48" s="115" t="s">
        <v>2992</v>
      </c>
      <c r="AT48" s="115"/>
      <c r="AU48" s="115"/>
      <c r="AV48" s="115"/>
      <c r="AW48" s="115"/>
      <c r="AX48" s="115"/>
      <c r="AY48" s="115"/>
      <c r="AZ48" s="115"/>
      <c r="BA48" s="115"/>
      <c r="BB48" s="115"/>
      <c r="BC48" s="115">
        <v>3000.0</v>
      </c>
      <c r="BD48" s="115">
        <v>2000.0</v>
      </c>
      <c r="BE48" s="115">
        <v>1000.0</v>
      </c>
      <c r="BF48" s="115" t="s">
        <v>92</v>
      </c>
      <c r="BG48" s="115" t="s">
        <v>2993</v>
      </c>
      <c r="BH48" s="115"/>
      <c r="BI48" s="115"/>
      <c r="BJ48" s="115"/>
      <c r="BK48" s="115"/>
      <c r="BL48" s="115">
        <v>5.0</v>
      </c>
      <c r="BM48" s="115" t="s">
        <v>90</v>
      </c>
      <c r="BN48" s="115" t="s">
        <v>90</v>
      </c>
      <c r="BO48" s="115"/>
      <c r="BP48" s="115">
        <v>1.0</v>
      </c>
      <c r="BQ48" s="115" t="s">
        <v>2994</v>
      </c>
      <c r="BR48" s="115" t="s">
        <v>2995</v>
      </c>
      <c r="BS48" s="115" t="s">
        <v>2986</v>
      </c>
      <c r="BT48" s="115" t="s">
        <v>112</v>
      </c>
      <c r="BU48" s="115" t="s">
        <v>112</v>
      </c>
      <c r="BV48" s="115" t="s">
        <v>111</v>
      </c>
      <c r="BW48" s="115" t="s">
        <v>193</v>
      </c>
      <c r="BX48" s="115" t="s">
        <v>111</v>
      </c>
      <c r="BY48" s="115" t="s">
        <v>112</v>
      </c>
      <c r="BZ48" s="115"/>
      <c r="CA48"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48" s="115" t="s">
        <v>1276</v>
      </c>
      <c r="CC48" s="115" t="s">
        <v>118</v>
      </c>
      <c r="CD48" s="115" t="s">
        <v>1277</v>
      </c>
      <c r="CE48" s="115" t="s">
        <v>2996</v>
      </c>
      <c r="CF48" s="115" t="s">
        <v>299</v>
      </c>
      <c r="CG48" s="115" t="s">
        <v>2997</v>
      </c>
      <c r="CH48" s="115" t="s">
        <v>2998</v>
      </c>
      <c r="CI48" s="115"/>
    </row>
    <row r="49">
      <c r="A49" s="115" t="s">
        <v>1278</v>
      </c>
      <c r="B49" s="115" t="s">
        <v>2999</v>
      </c>
      <c r="C49" s="115" t="s">
        <v>90</v>
      </c>
      <c r="D49" s="115"/>
      <c r="E49" s="115" t="s">
        <v>99</v>
      </c>
      <c r="F49" s="115">
        <v>11.8</v>
      </c>
      <c r="G49" s="115" t="s">
        <v>100</v>
      </c>
      <c r="H49" s="115" t="s">
        <v>91</v>
      </c>
      <c r="I49" s="115"/>
      <c r="J49" s="115"/>
      <c r="K49" s="115"/>
      <c r="L49" s="115"/>
      <c r="M49" s="115"/>
      <c r="N49" s="115"/>
      <c r="O49" s="115" t="s">
        <v>91</v>
      </c>
      <c r="P49" s="115"/>
      <c r="Q49" s="115"/>
      <c r="R49" s="115" t="s">
        <v>3000</v>
      </c>
      <c r="S49" s="115"/>
      <c r="T49" s="115"/>
      <c r="U49" s="115"/>
      <c r="V49" s="115"/>
      <c r="W49" s="115"/>
      <c r="X49" s="115" t="s">
        <v>3001</v>
      </c>
      <c r="Y49" s="115"/>
      <c r="Z49" s="115"/>
      <c r="AA49" s="115"/>
      <c r="AB49" s="115"/>
      <c r="AC49" s="115"/>
      <c r="AD49" s="115"/>
      <c r="AE49" s="115"/>
      <c r="AF49" s="115"/>
      <c r="AG49" s="115"/>
      <c r="AH49" s="115"/>
      <c r="AI49" s="115"/>
      <c r="AJ49" s="115"/>
      <c r="AK49" s="115"/>
      <c r="AL49" s="115"/>
      <c r="AM49" s="115"/>
      <c r="AN49" s="115"/>
      <c r="AO49" s="115"/>
      <c r="AP49" s="115"/>
      <c r="AQ49" s="115" t="s">
        <v>91</v>
      </c>
      <c r="AR49" s="115"/>
      <c r="AS49" s="115" t="s">
        <v>3002</v>
      </c>
      <c r="AT49" s="115"/>
      <c r="AU49" s="115"/>
      <c r="AV49" s="115"/>
      <c r="AW49" s="115"/>
      <c r="AX49" s="115"/>
      <c r="AY49" s="115"/>
      <c r="AZ49" s="115"/>
      <c r="BA49" s="115"/>
      <c r="BB49" s="115"/>
      <c r="BC49" s="115"/>
      <c r="BD49" s="115"/>
      <c r="BE49" s="115">
        <v>251.0</v>
      </c>
      <c r="BF49" s="115" t="s">
        <v>93</v>
      </c>
      <c r="BG49" s="115" t="s">
        <v>3003</v>
      </c>
      <c r="BH49" s="115"/>
      <c r="BI49" s="115"/>
      <c r="BJ49" s="115"/>
      <c r="BK49" s="115"/>
      <c r="BL49" s="115">
        <v>5.0</v>
      </c>
      <c r="BM49" s="115" t="s">
        <v>91</v>
      </c>
      <c r="BN49" s="115" t="s">
        <v>90</v>
      </c>
      <c r="BO49" s="115"/>
      <c r="BP49" s="115">
        <v>1.0</v>
      </c>
      <c r="BQ49" s="115" t="s">
        <v>3004</v>
      </c>
      <c r="BR49" s="115" t="s">
        <v>110</v>
      </c>
      <c r="BS49" s="115" t="s">
        <v>2986</v>
      </c>
      <c r="BT49" s="115" t="s">
        <v>111</v>
      </c>
      <c r="BU49" s="115" t="s">
        <v>111</v>
      </c>
      <c r="BV49" s="115" t="s">
        <v>111</v>
      </c>
      <c r="BW49" s="115" t="s">
        <v>2728</v>
      </c>
      <c r="BX49" s="115" t="s">
        <v>111</v>
      </c>
      <c r="BY49" s="115" t="s">
        <v>193</v>
      </c>
      <c r="BZ49" s="114" t="s">
        <v>2738</v>
      </c>
      <c r="CA49" s="115" t="s">
        <v>3005</v>
      </c>
      <c r="CB49" s="115" t="s">
        <v>118</v>
      </c>
      <c r="CC49" s="115" t="s">
        <v>1285</v>
      </c>
      <c r="CD49" s="115" t="s">
        <v>2889</v>
      </c>
      <c r="CE49" s="115" t="s">
        <v>3006</v>
      </c>
      <c r="CF49" s="115" t="s">
        <v>3007</v>
      </c>
      <c r="CG49" s="115"/>
      <c r="CH49" s="115"/>
      <c r="CI49" s="115"/>
    </row>
    <row r="50">
      <c r="A50" s="115" t="s">
        <v>1286</v>
      </c>
      <c r="B50" s="115" t="s">
        <v>1287</v>
      </c>
      <c r="C50" s="115" t="s">
        <v>91</v>
      </c>
      <c r="D50" s="115"/>
      <c r="E50" s="115" t="s">
        <v>91</v>
      </c>
      <c r="F50" s="115"/>
      <c r="G50" s="115"/>
      <c r="H50" s="115"/>
      <c r="I50" s="115" t="s">
        <v>122</v>
      </c>
      <c r="J50" s="115">
        <v>5.0</v>
      </c>
      <c r="K50" s="115" t="s">
        <v>100</v>
      </c>
      <c r="L50" s="115" t="s">
        <v>91</v>
      </c>
      <c r="M50" s="115" t="s">
        <v>91</v>
      </c>
      <c r="N50" s="115"/>
      <c r="O50" s="115" t="s">
        <v>91</v>
      </c>
      <c r="P50" s="115"/>
      <c r="Q50" s="115"/>
      <c r="R50" s="115" t="s">
        <v>3008</v>
      </c>
      <c r="S50" s="115">
        <v>555.0</v>
      </c>
      <c r="T50" s="115"/>
      <c r="U50" s="115">
        <v>27166.0</v>
      </c>
      <c r="V50" s="115" t="s">
        <v>2901</v>
      </c>
      <c r="W50" s="115"/>
      <c r="X50" s="115" t="s">
        <v>3009</v>
      </c>
      <c r="Y50" s="115"/>
      <c r="Z50" s="115"/>
      <c r="AA50" s="115"/>
      <c r="AB50" s="115"/>
      <c r="AC50" s="115"/>
      <c r="AD50" s="115"/>
      <c r="AE50" s="115"/>
      <c r="AF50" s="115" t="s">
        <v>217</v>
      </c>
      <c r="AG50" s="115" t="s">
        <v>1290</v>
      </c>
      <c r="AH50" s="115" t="s">
        <v>91</v>
      </c>
      <c r="AI50" s="115" t="s">
        <v>91</v>
      </c>
      <c r="AJ50" s="115" t="s">
        <v>91</v>
      </c>
      <c r="AK50" s="115"/>
      <c r="AL50" s="115"/>
      <c r="AM50" s="115"/>
      <c r="AN50" s="115"/>
      <c r="AO50" s="115"/>
      <c r="AP50" s="115"/>
      <c r="AQ50" s="115" t="s">
        <v>91</v>
      </c>
      <c r="AR50" s="115"/>
      <c r="AS50" s="115" t="s">
        <v>3010</v>
      </c>
      <c r="AT50" s="115"/>
      <c r="AU50" s="115"/>
      <c r="AV50" s="115"/>
      <c r="AW50" s="115"/>
      <c r="AX50" s="115"/>
      <c r="AY50" s="115"/>
      <c r="AZ50" s="115"/>
      <c r="BA50" s="115"/>
      <c r="BB50" s="115"/>
      <c r="BC50" s="115"/>
      <c r="BD50" s="115"/>
      <c r="BE50" s="115">
        <v>20001.0</v>
      </c>
      <c r="BF50" s="115" t="s">
        <v>93</v>
      </c>
      <c r="BG50" s="115" t="s">
        <v>3011</v>
      </c>
      <c r="BH50" s="115"/>
      <c r="BI50" s="115"/>
      <c r="BJ50" s="115"/>
      <c r="BK50" s="115"/>
      <c r="BL50" s="115">
        <v>5.0</v>
      </c>
      <c r="BM50" s="115" t="s">
        <v>90</v>
      </c>
      <c r="BN50" s="115" t="s">
        <v>91</v>
      </c>
      <c r="BO50" s="115" t="s">
        <v>94</v>
      </c>
      <c r="BP50" s="115"/>
      <c r="BQ50" s="115" t="s">
        <v>3012</v>
      </c>
      <c r="BR50" s="115" t="s">
        <v>110</v>
      </c>
      <c r="BS50" s="115" t="s">
        <v>2986</v>
      </c>
      <c r="BT50" s="115" t="s">
        <v>112</v>
      </c>
      <c r="BU50" s="115" t="s">
        <v>112</v>
      </c>
      <c r="BV50" s="115" t="s">
        <v>112</v>
      </c>
      <c r="BW50" s="115" t="s">
        <v>112</v>
      </c>
      <c r="BX50" s="115" t="s">
        <v>111</v>
      </c>
      <c r="BY50" s="115" t="s">
        <v>112</v>
      </c>
      <c r="BZ50" s="115"/>
      <c r="CA50" s="115" t="s">
        <v>410</v>
      </c>
      <c r="CB50" s="115" t="s">
        <v>3013</v>
      </c>
      <c r="CC50" s="115" t="s">
        <v>1294</v>
      </c>
      <c r="CD50" s="115" t="s">
        <v>299</v>
      </c>
      <c r="CE50" s="115" t="s">
        <v>118</v>
      </c>
      <c r="CF50" s="115" t="s">
        <v>3014</v>
      </c>
      <c r="CG50" s="115"/>
      <c r="CH50" s="115"/>
      <c r="CI50" s="115"/>
    </row>
    <row r="51">
      <c r="A51" s="115" t="s">
        <v>1296</v>
      </c>
      <c r="B51" s="115" t="s">
        <v>3015</v>
      </c>
      <c r="C51" s="115" t="s">
        <v>90</v>
      </c>
      <c r="D51" s="115"/>
      <c r="E51" s="115" t="s">
        <v>91</v>
      </c>
      <c r="F51" s="115"/>
      <c r="G51" s="115"/>
      <c r="H51" s="115"/>
      <c r="I51" s="115"/>
      <c r="J51" s="115"/>
      <c r="K51" s="115"/>
      <c r="L51" s="115"/>
      <c r="M51" s="115"/>
      <c r="N51" s="115"/>
      <c r="O51" s="115" t="s">
        <v>91</v>
      </c>
      <c r="P51" s="115" t="s">
        <v>90</v>
      </c>
      <c r="Q51" s="115" t="s">
        <v>91</v>
      </c>
      <c r="R51" s="115" t="s">
        <v>3016</v>
      </c>
      <c r="S51" s="115">
        <v>44.0</v>
      </c>
      <c r="T51" s="115"/>
      <c r="U51" s="115">
        <v>9418.0</v>
      </c>
      <c r="V51" s="115" t="s">
        <v>2722</v>
      </c>
      <c r="W51" s="115"/>
      <c r="X51" s="115" t="s">
        <v>3017</v>
      </c>
      <c r="Y51" s="115"/>
      <c r="Z51" s="115"/>
      <c r="AA51" s="115"/>
      <c r="AB51" s="115"/>
      <c r="AC51" s="115"/>
      <c r="AD51" s="115"/>
      <c r="AE51" s="115"/>
      <c r="AF51" s="115" t="s">
        <v>217</v>
      </c>
      <c r="AG51" s="115" t="s">
        <v>1299</v>
      </c>
      <c r="AH51" s="115"/>
      <c r="AI51" s="115"/>
      <c r="AJ51" s="115"/>
      <c r="AK51" s="115"/>
      <c r="AL51" s="115"/>
      <c r="AM51" s="115"/>
      <c r="AN51" s="115"/>
      <c r="AO51" s="115"/>
      <c r="AP51" s="115"/>
      <c r="AQ51" s="115" t="s">
        <v>90</v>
      </c>
      <c r="AR51" s="115"/>
      <c r="AS51" s="115" t="s">
        <v>3018</v>
      </c>
      <c r="AT51" s="115"/>
      <c r="AU51" s="115"/>
      <c r="AV51" s="115"/>
      <c r="AW51" s="115"/>
      <c r="AX51" s="115"/>
      <c r="AY51" s="115"/>
      <c r="AZ51" s="115"/>
      <c r="BA51" s="115"/>
      <c r="BB51" s="115"/>
      <c r="BC51" s="115">
        <v>750.0</v>
      </c>
      <c r="BD51" s="115">
        <v>1000.0</v>
      </c>
      <c r="BE51" s="115">
        <v>500.0</v>
      </c>
      <c r="BF51" s="115" t="s">
        <v>92</v>
      </c>
      <c r="BG51" s="115" t="s">
        <v>3019</v>
      </c>
      <c r="BH51" s="115"/>
      <c r="BI51" s="115"/>
      <c r="BJ51" s="115"/>
      <c r="BK51" s="115"/>
      <c r="BL51" s="115">
        <v>5.0</v>
      </c>
      <c r="BM51" s="115" t="s">
        <v>90</v>
      </c>
      <c r="BN51" s="115" t="s">
        <v>90</v>
      </c>
      <c r="BO51" s="115"/>
      <c r="BP51" s="115"/>
      <c r="BQ51" s="115" t="s">
        <v>1302</v>
      </c>
      <c r="BR51" s="115" t="s">
        <v>110</v>
      </c>
      <c r="BS51" s="115" t="s">
        <v>2986</v>
      </c>
      <c r="BT51" s="115" t="s">
        <v>111</v>
      </c>
      <c r="BU51" s="115" t="s">
        <v>111</v>
      </c>
      <c r="BV51" s="115" t="s">
        <v>3020</v>
      </c>
      <c r="BW51" s="115" t="s">
        <v>2728</v>
      </c>
      <c r="BX51" s="115" t="s">
        <v>111</v>
      </c>
      <c r="BY51" s="115" t="s">
        <v>285</v>
      </c>
      <c r="BZ51" s="114" t="s">
        <v>2843</v>
      </c>
      <c r="CA51"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51" s="115" t="s">
        <v>3021</v>
      </c>
      <c r="CC51" s="115" t="s">
        <v>3022</v>
      </c>
      <c r="CD51" s="115" t="s">
        <v>3023</v>
      </c>
      <c r="CE51" s="115" t="s">
        <v>118</v>
      </c>
      <c r="CF51" s="115" t="s">
        <v>3024</v>
      </c>
      <c r="CG51" s="115" t="s">
        <v>3025</v>
      </c>
      <c r="CH51" s="115" t="s">
        <v>3026</v>
      </c>
      <c r="CI51" s="115"/>
    </row>
    <row r="52">
      <c r="A52" s="115" t="s">
        <v>1308</v>
      </c>
      <c r="B52" s="115" t="s">
        <v>3027</v>
      </c>
      <c r="C52" s="115" t="s">
        <v>90</v>
      </c>
      <c r="D52" s="115" t="s">
        <v>3028</v>
      </c>
      <c r="E52" s="115" t="s">
        <v>91</v>
      </c>
      <c r="F52" s="115"/>
      <c r="G52" s="115"/>
      <c r="H52" s="115"/>
      <c r="I52" s="115"/>
      <c r="J52" s="115"/>
      <c r="K52" s="115"/>
      <c r="L52" s="115"/>
      <c r="M52" s="115"/>
      <c r="N52" s="115"/>
      <c r="O52" s="115"/>
      <c r="P52" s="115"/>
      <c r="Q52" s="115"/>
      <c r="R52" s="115" t="s">
        <v>3029</v>
      </c>
      <c r="S52" s="115">
        <v>600.0</v>
      </c>
      <c r="T52" s="115"/>
      <c r="U52" s="115">
        <v>6516.0</v>
      </c>
      <c r="V52" s="115" t="s">
        <v>3030</v>
      </c>
      <c r="W52" s="115"/>
      <c r="X52" s="115" t="s">
        <v>3031</v>
      </c>
      <c r="Y52" s="115"/>
      <c r="Z52" s="115"/>
      <c r="AA52" s="115"/>
      <c r="AB52" s="115"/>
      <c r="AC52" s="115"/>
      <c r="AD52" s="115"/>
      <c r="AE52" s="115"/>
      <c r="AF52" s="115" t="s">
        <v>217</v>
      </c>
      <c r="AG52" s="115" t="s">
        <v>1299</v>
      </c>
      <c r="AH52" s="115" t="s">
        <v>92</v>
      </c>
      <c r="AI52" s="115"/>
      <c r="AJ52" s="115" t="s">
        <v>91</v>
      </c>
      <c r="AK52" s="115"/>
      <c r="AL52" s="115"/>
      <c r="AM52" s="115" t="s">
        <v>3032</v>
      </c>
      <c r="AN52" s="115"/>
      <c r="AO52" s="115"/>
      <c r="AP52" s="115"/>
      <c r="AQ52" s="115" t="s">
        <v>91</v>
      </c>
      <c r="AR52" s="115"/>
      <c r="AS52" s="115" t="s">
        <v>3033</v>
      </c>
      <c r="AT52" s="115"/>
      <c r="AU52" s="115"/>
      <c r="AV52" s="115"/>
      <c r="AW52" s="115"/>
      <c r="AX52" s="115"/>
      <c r="AY52" s="115"/>
      <c r="AZ52" s="115"/>
      <c r="BA52" s="115"/>
      <c r="BB52" s="115"/>
      <c r="BC52" s="115"/>
      <c r="BD52" s="115"/>
      <c r="BE52" s="115">
        <v>1001.0</v>
      </c>
      <c r="BF52" s="115" t="s">
        <v>93</v>
      </c>
      <c r="BG52" s="115" t="s">
        <v>2988</v>
      </c>
      <c r="BH52" s="115"/>
      <c r="BI52" s="115"/>
      <c r="BJ52" s="115"/>
      <c r="BK52" s="115"/>
      <c r="BL52" s="115">
        <v>5.0</v>
      </c>
      <c r="BM52" s="115" t="s">
        <v>90</v>
      </c>
      <c r="BN52" s="115" t="s">
        <v>90</v>
      </c>
      <c r="BO52" s="115"/>
      <c r="BP52" s="115"/>
      <c r="BQ52" s="115" t="s">
        <v>3012</v>
      </c>
      <c r="BR52" s="115" t="s">
        <v>110</v>
      </c>
      <c r="BS52" s="115" t="s">
        <v>2986</v>
      </c>
      <c r="BT52" s="115" t="s">
        <v>111</v>
      </c>
      <c r="BU52" s="115" t="s">
        <v>112</v>
      </c>
      <c r="BV52" s="115" t="s">
        <v>111</v>
      </c>
      <c r="BW52" s="115" t="s">
        <v>3034</v>
      </c>
      <c r="BX52" s="115" t="s">
        <v>111</v>
      </c>
      <c r="BY52" s="115" t="s">
        <v>193</v>
      </c>
      <c r="BZ52" s="114" t="s">
        <v>93</v>
      </c>
      <c r="CA52" s="115" t="s">
        <v>410</v>
      </c>
      <c r="CB52" s="115" t="s">
        <v>3035</v>
      </c>
      <c r="CC52" s="115" t="s">
        <v>2889</v>
      </c>
      <c r="CD52" s="115" t="s">
        <v>3036</v>
      </c>
      <c r="CE52" s="115"/>
      <c r="CF52" s="115"/>
      <c r="CG52" s="115"/>
      <c r="CH52" s="115"/>
      <c r="CI52" s="115"/>
    </row>
    <row r="53">
      <c r="A53" s="115" t="s">
        <v>1327</v>
      </c>
      <c r="B53" s="115" t="s">
        <v>1328</v>
      </c>
      <c r="C53" s="115" t="s">
        <v>91</v>
      </c>
      <c r="D53" s="115"/>
      <c r="E53" s="115" t="s">
        <v>91</v>
      </c>
      <c r="F53" s="115"/>
      <c r="G53" s="115"/>
      <c r="H53" s="115"/>
      <c r="I53" s="115" t="s">
        <v>122</v>
      </c>
      <c r="J53" s="115">
        <v>5.0</v>
      </c>
      <c r="K53" s="115" t="s">
        <v>100</v>
      </c>
      <c r="L53" s="115" t="s">
        <v>91</v>
      </c>
      <c r="M53" s="115" t="s">
        <v>91</v>
      </c>
      <c r="N53" s="115"/>
      <c r="O53" s="115" t="s">
        <v>3037</v>
      </c>
      <c r="P53" s="115"/>
      <c r="Q53" s="115"/>
      <c r="R53" s="115" t="s">
        <v>3038</v>
      </c>
      <c r="S53" s="115">
        <v>185.0</v>
      </c>
      <c r="T53" s="115"/>
      <c r="U53" s="115">
        <v>23554.0</v>
      </c>
      <c r="V53" s="115" t="s">
        <v>2901</v>
      </c>
      <c r="W53" s="115"/>
      <c r="X53" s="115" t="s">
        <v>3039</v>
      </c>
      <c r="Y53" s="115"/>
      <c r="Z53" s="115"/>
      <c r="AA53" s="115"/>
      <c r="AB53" s="115"/>
      <c r="AC53" s="115"/>
      <c r="AD53" s="115"/>
      <c r="AE53" s="115"/>
      <c r="AF53" s="115" t="s">
        <v>217</v>
      </c>
      <c r="AG53" s="115" t="s">
        <v>1290</v>
      </c>
      <c r="AH53" s="115" t="s">
        <v>92</v>
      </c>
      <c r="AI53" s="115"/>
      <c r="AJ53" s="115"/>
      <c r="AK53" s="115"/>
      <c r="AL53" s="115"/>
      <c r="AM53" s="115" t="s">
        <v>3040</v>
      </c>
      <c r="AN53" s="115"/>
      <c r="AO53" s="115"/>
      <c r="AP53" s="115"/>
      <c r="AQ53" s="115" t="s">
        <v>91</v>
      </c>
      <c r="AR53" s="115"/>
      <c r="AS53" s="115" t="s">
        <v>3041</v>
      </c>
      <c r="AT53" s="115"/>
      <c r="AU53" s="115"/>
      <c r="AV53" s="115"/>
      <c r="AW53" s="115"/>
      <c r="AX53" s="115"/>
      <c r="AY53" s="115"/>
      <c r="AZ53" s="115"/>
      <c r="BA53" s="115"/>
      <c r="BB53" s="115"/>
      <c r="BC53" s="115"/>
      <c r="BD53" s="115"/>
      <c r="BE53" s="115">
        <v>20001.0</v>
      </c>
      <c r="BF53" s="115" t="s">
        <v>93</v>
      </c>
      <c r="BG53" s="115" t="s">
        <v>3042</v>
      </c>
      <c r="BH53" s="115"/>
      <c r="BI53" s="115"/>
      <c r="BJ53" s="115"/>
      <c r="BK53" s="115"/>
      <c r="BL53" s="115">
        <v>5.0</v>
      </c>
      <c r="BM53" s="115" t="s">
        <v>90</v>
      </c>
      <c r="BN53" s="115" t="s">
        <v>91</v>
      </c>
      <c r="BO53" s="115" t="s">
        <v>94</v>
      </c>
      <c r="BP53" s="115"/>
      <c r="BQ53" s="115" t="s">
        <v>3012</v>
      </c>
      <c r="BR53" s="115" t="s">
        <v>110</v>
      </c>
      <c r="BS53" s="115" t="s">
        <v>2986</v>
      </c>
      <c r="BT53" s="115" t="s">
        <v>111</v>
      </c>
      <c r="BU53" s="115" t="s">
        <v>112</v>
      </c>
      <c r="BV53" s="115" t="s">
        <v>111</v>
      </c>
      <c r="BW53" s="115" t="s">
        <v>112</v>
      </c>
      <c r="BX53" s="115" t="s">
        <v>111</v>
      </c>
      <c r="BY53" s="115" t="s">
        <v>112</v>
      </c>
      <c r="BZ53" s="115"/>
      <c r="CA53" s="115" t="s">
        <v>410</v>
      </c>
      <c r="CB53" s="115" t="s">
        <v>3043</v>
      </c>
      <c r="CC53" s="115" t="s">
        <v>118</v>
      </c>
      <c r="CD53" s="115" t="s">
        <v>299</v>
      </c>
      <c r="CE53" s="115"/>
      <c r="CF53" s="115"/>
      <c r="CG53" s="115"/>
      <c r="CH53" s="115"/>
      <c r="CI53" s="115"/>
    </row>
    <row r="54">
      <c r="A54" s="115" t="s">
        <v>1336</v>
      </c>
      <c r="B54" s="115" t="s">
        <v>3044</v>
      </c>
      <c r="C54" s="115" t="s">
        <v>90</v>
      </c>
      <c r="D54" s="115"/>
      <c r="E54" s="115" t="s">
        <v>121</v>
      </c>
      <c r="F54" s="115"/>
      <c r="G54" s="115"/>
      <c r="H54" s="115"/>
      <c r="I54" s="115">
        <v>-60.0</v>
      </c>
      <c r="J54" s="115">
        <v>12.0</v>
      </c>
      <c r="K54" s="115" t="s">
        <v>100</v>
      </c>
      <c r="L54" s="115" t="s">
        <v>90</v>
      </c>
      <c r="M54" s="115" t="s">
        <v>90</v>
      </c>
      <c r="N54" s="115"/>
      <c r="O54" s="115" t="s">
        <v>90</v>
      </c>
      <c r="P54" s="115"/>
      <c r="Q54" s="115" t="s">
        <v>111</v>
      </c>
      <c r="R54" s="115" t="s">
        <v>3045</v>
      </c>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t="s">
        <v>90</v>
      </c>
      <c r="AR54" s="115"/>
      <c r="AS54" s="115" t="s">
        <v>3046</v>
      </c>
      <c r="AT54" s="115"/>
      <c r="AU54" s="115"/>
      <c r="AV54" s="115"/>
      <c r="AW54" s="115"/>
      <c r="AX54" s="115"/>
      <c r="AY54" s="115"/>
      <c r="AZ54" s="115"/>
      <c r="BA54" s="115"/>
      <c r="BB54" s="115"/>
      <c r="BC54" s="115"/>
      <c r="BD54" s="115"/>
      <c r="BE54" s="115">
        <v>50000.0</v>
      </c>
      <c r="BF54" s="115" t="s">
        <v>93</v>
      </c>
      <c r="BG54" s="115" t="s">
        <v>3047</v>
      </c>
      <c r="BH54" s="115"/>
      <c r="BI54" s="115"/>
      <c r="BJ54" s="115"/>
      <c r="BK54" s="115"/>
      <c r="BL54" s="115">
        <v>5.0</v>
      </c>
      <c r="BM54" s="115" t="s">
        <v>92</v>
      </c>
      <c r="BN54" s="115" t="s">
        <v>93</v>
      </c>
      <c r="BO54" s="115"/>
      <c r="BP54" s="115">
        <v>2.0</v>
      </c>
      <c r="BQ54" s="115" t="s">
        <v>3048</v>
      </c>
      <c r="BR54" s="115" t="s">
        <v>110</v>
      </c>
      <c r="BS54" s="115" t="s">
        <v>2986</v>
      </c>
      <c r="BT54" s="115" t="s">
        <v>715</v>
      </c>
      <c r="BU54" s="115" t="s">
        <v>111</v>
      </c>
      <c r="BV54" s="115" t="s">
        <v>111</v>
      </c>
      <c r="BW54" s="115" t="s">
        <v>112</v>
      </c>
      <c r="BX54" s="115" t="s">
        <v>111</v>
      </c>
      <c r="BY54" s="115" t="s">
        <v>193</v>
      </c>
      <c r="BZ54" s="114" t="s">
        <v>3049</v>
      </c>
      <c r="CA54" s="115" t="s">
        <v>3050</v>
      </c>
      <c r="CB54" s="115" t="s">
        <v>3051</v>
      </c>
      <c r="CC54" s="115"/>
      <c r="CD54" s="115"/>
      <c r="CE54" s="115"/>
      <c r="CF54" s="115"/>
      <c r="CG54" s="115"/>
      <c r="CH54" s="115"/>
      <c r="CI54" s="115"/>
    </row>
    <row r="55">
      <c r="A55" s="115" t="s">
        <v>1345</v>
      </c>
      <c r="B55" s="115" t="s">
        <v>1346</v>
      </c>
      <c r="C55" s="115" t="s">
        <v>90</v>
      </c>
      <c r="D55" s="115"/>
      <c r="E55" s="115" t="s">
        <v>121</v>
      </c>
      <c r="F55" s="115"/>
      <c r="G55" s="115"/>
      <c r="H55" s="115"/>
      <c r="I55" s="115"/>
      <c r="J55" s="115"/>
      <c r="K55" s="115"/>
      <c r="L55" s="115"/>
      <c r="M55" s="115"/>
      <c r="N55" s="115"/>
      <c r="O55" s="115"/>
      <c r="P55" s="115"/>
      <c r="Q55" s="115"/>
      <c r="R55" s="115" t="s">
        <v>3052</v>
      </c>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t="s">
        <v>91</v>
      </c>
      <c r="AR55" s="115"/>
      <c r="AS55" s="115" t="s">
        <v>3053</v>
      </c>
      <c r="AT55" s="115"/>
      <c r="AU55" s="115"/>
      <c r="AV55" s="115"/>
      <c r="AW55" s="115"/>
      <c r="AX55" s="115"/>
      <c r="AY55" s="115"/>
      <c r="AZ55" s="115"/>
      <c r="BA55" s="115"/>
      <c r="BB55" s="115"/>
      <c r="BC55" s="115"/>
      <c r="BD55" s="115"/>
      <c r="BE55" s="115">
        <v>251.0</v>
      </c>
      <c r="BF55" s="115" t="s">
        <v>93</v>
      </c>
      <c r="BG55" s="115" t="s">
        <v>3054</v>
      </c>
      <c r="BH55" s="115"/>
      <c r="BI55" s="115"/>
      <c r="BJ55" s="115"/>
      <c r="BK55" s="115"/>
      <c r="BL55" s="115">
        <v>5.0</v>
      </c>
      <c r="BM55" s="115" t="s">
        <v>91</v>
      </c>
      <c r="BN55" s="115" t="s">
        <v>90</v>
      </c>
      <c r="BO55" s="115"/>
      <c r="BP55" s="115">
        <v>1.0</v>
      </c>
      <c r="BQ55" s="115" t="s">
        <v>3055</v>
      </c>
      <c r="BR55" s="115" t="s">
        <v>110</v>
      </c>
      <c r="BS55" s="115" t="s">
        <v>2986</v>
      </c>
      <c r="BT55" s="115" t="s">
        <v>111</v>
      </c>
      <c r="BU55" s="115" t="s">
        <v>111</v>
      </c>
      <c r="BV55" s="115" t="s">
        <v>111</v>
      </c>
      <c r="BW55" s="115" t="s">
        <v>114</v>
      </c>
      <c r="BX55" s="115" t="s">
        <v>111</v>
      </c>
      <c r="BY55" s="115" t="s">
        <v>112</v>
      </c>
      <c r="BZ55" s="115"/>
      <c r="CA55" s="115" t="s">
        <v>3056</v>
      </c>
      <c r="CB55" s="115" t="s">
        <v>2889</v>
      </c>
      <c r="CC55" s="115"/>
      <c r="CD55" s="115"/>
      <c r="CE55" s="115"/>
      <c r="CF55" s="115"/>
      <c r="CG55" s="115"/>
      <c r="CH55" s="115"/>
      <c r="CI55" s="115"/>
    </row>
    <row r="56">
      <c r="A56" s="115" t="s">
        <v>1352</v>
      </c>
      <c r="B56" s="115" t="s">
        <v>1353</v>
      </c>
      <c r="C56" s="115" t="s">
        <v>91</v>
      </c>
      <c r="D56" s="115"/>
      <c r="E56" s="115" t="s">
        <v>91</v>
      </c>
      <c r="F56" s="115"/>
      <c r="G56" s="115"/>
      <c r="H56" s="115"/>
      <c r="I56" s="115" t="s">
        <v>122</v>
      </c>
      <c r="J56" s="115">
        <v>5.0</v>
      </c>
      <c r="K56" s="115" t="s">
        <v>100</v>
      </c>
      <c r="L56" s="115" t="s">
        <v>91</v>
      </c>
      <c r="M56" s="115" t="s">
        <v>91</v>
      </c>
      <c r="N56" s="115"/>
      <c r="O56" s="115" t="s">
        <v>91</v>
      </c>
      <c r="P56" s="115"/>
      <c r="Q56" s="115"/>
      <c r="R56" s="115" t="s">
        <v>3057</v>
      </c>
      <c r="S56" s="115">
        <v>67.0</v>
      </c>
      <c r="T56" s="115"/>
      <c r="U56" s="115">
        <v>10082.0</v>
      </c>
      <c r="V56" s="115" t="s">
        <v>2901</v>
      </c>
      <c r="W56" s="115"/>
      <c r="X56" s="115"/>
      <c r="Y56" s="115"/>
      <c r="Z56" s="115"/>
      <c r="AA56" s="115"/>
      <c r="AB56" s="115"/>
      <c r="AC56" s="115"/>
      <c r="AD56" s="115"/>
      <c r="AE56" s="115"/>
      <c r="AF56" s="115" t="s">
        <v>217</v>
      </c>
      <c r="AG56" s="115" t="s">
        <v>1290</v>
      </c>
      <c r="AH56" s="115"/>
      <c r="AI56" s="115"/>
      <c r="AJ56" s="115"/>
      <c r="AK56" s="115"/>
      <c r="AL56" s="115"/>
      <c r="AM56" s="115"/>
      <c r="AN56" s="115"/>
      <c r="AO56" s="115"/>
      <c r="AP56" s="115"/>
      <c r="AQ56" s="115" t="s">
        <v>91</v>
      </c>
      <c r="AR56" s="115"/>
      <c r="AS56" s="115" t="s">
        <v>3058</v>
      </c>
      <c r="AT56" s="115"/>
      <c r="AU56" s="115"/>
      <c r="AV56" s="115"/>
      <c r="AW56" s="115"/>
      <c r="AX56" s="115"/>
      <c r="AY56" s="115"/>
      <c r="AZ56" s="115"/>
      <c r="BA56" s="115"/>
      <c r="BB56" s="115"/>
      <c r="BC56" s="115"/>
      <c r="BD56" s="115"/>
      <c r="BE56" s="115">
        <v>20001.0</v>
      </c>
      <c r="BF56" s="115" t="s">
        <v>92</v>
      </c>
      <c r="BG56" s="115" t="s">
        <v>3059</v>
      </c>
      <c r="BH56" s="115"/>
      <c r="BI56" s="115"/>
      <c r="BJ56" s="115"/>
      <c r="BK56" s="115"/>
      <c r="BL56" s="115">
        <v>5.0</v>
      </c>
      <c r="BM56" s="115" t="s">
        <v>90</v>
      </c>
      <c r="BN56" s="115" t="s">
        <v>91</v>
      </c>
      <c r="BO56" s="115" t="s">
        <v>94</v>
      </c>
      <c r="BP56" s="115"/>
      <c r="BQ56" s="115" t="s">
        <v>3060</v>
      </c>
      <c r="BR56" s="115" t="s">
        <v>110</v>
      </c>
      <c r="BS56" s="115" t="s">
        <v>2986</v>
      </c>
      <c r="BT56" s="115" t="s">
        <v>112</v>
      </c>
      <c r="BU56" s="115" t="s">
        <v>111</v>
      </c>
      <c r="BV56" s="115" t="s">
        <v>111</v>
      </c>
      <c r="BW56" s="115" t="s">
        <v>112</v>
      </c>
      <c r="BX56" s="115" t="s">
        <v>111</v>
      </c>
      <c r="BY56" s="115" t="s">
        <v>112</v>
      </c>
      <c r="BZ56" s="115"/>
      <c r="CA56" s="115" t="s">
        <v>410</v>
      </c>
      <c r="CB56" s="115" t="s">
        <v>3061</v>
      </c>
      <c r="CC56" s="115" t="s">
        <v>118</v>
      </c>
      <c r="CD56" s="115" t="s">
        <v>299</v>
      </c>
      <c r="CE56" s="115" t="s">
        <v>2889</v>
      </c>
      <c r="CF56" s="115"/>
      <c r="CG56" s="115"/>
      <c r="CH56" s="115"/>
      <c r="CI56" s="115"/>
    </row>
    <row r="57">
      <c r="A57" s="115" t="s">
        <v>1316</v>
      </c>
      <c r="B57" s="115" t="s">
        <v>1317</v>
      </c>
      <c r="C57" s="115" t="s">
        <v>90</v>
      </c>
      <c r="D57" s="115"/>
      <c r="E57" s="115" t="s">
        <v>121</v>
      </c>
      <c r="F57" s="115"/>
      <c r="G57" s="115"/>
      <c r="H57" s="115"/>
      <c r="I57" s="115" t="s">
        <v>122</v>
      </c>
      <c r="J57" s="115">
        <v>16.0</v>
      </c>
      <c r="K57" s="115" t="s">
        <v>100</v>
      </c>
      <c r="L57" s="115" t="s">
        <v>90</v>
      </c>
      <c r="M57" s="115" t="s">
        <v>90</v>
      </c>
      <c r="N57" s="115"/>
      <c r="O57" s="115" t="s">
        <v>1319</v>
      </c>
      <c r="P57" s="115"/>
      <c r="Q57" s="115"/>
      <c r="R57" s="115" t="s">
        <v>3062</v>
      </c>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t="s">
        <v>91</v>
      </c>
      <c r="AR57" s="115"/>
      <c r="AS57" s="115" t="s">
        <v>3063</v>
      </c>
      <c r="AT57" s="115"/>
      <c r="AU57" s="115"/>
      <c r="AV57" s="115"/>
      <c r="AW57" s="115"/>
      <c r="AX57" s="115"/>
      <c r="AY57" s="115"/>
      <c r="AZ57" s="115"/>
      <c r="BA57" s="115"/>
      <c r="BB57" s="115"/>
      <c r="BC57" s="115">
        <v>30000.0</v>
      </c>
      <c r="BD57" s="115">
        <v>37000.0</v>
      </c>
      <c r="BE57" s="115">
        <v>23000.0</v>
      </c>
      <c r="BF57" s="115" t="s">
        <v>91</v>
      </c>
      <c r="BG57" s="115" t="s">
        <v>3064</v>
      </c>
      <c r="BH57" s="115"/>
      <c r="BI57" s="115"/>
      <c r="BJ57" s="115"/>
      <c r="BK57" s="115"/>
      <c r="BL57" s="115">
        <v>5.0</v>
      </c>
      <c r="BM57" s="115" t="s">
        <v>91</v>
      </c>
      <c r="BN57" s="115" t="s">
        <v>93</v>
      </c>
      <c r="BO57" s="115"/>
      <c r="BP57" s="115">
        <v>1.0</v>
      </c>
      <c r="BQ57" s="115" t="s">
        <v>3065</v>
      </c>
      <c r="BR57" s="115" t="s">
        <v>110</v>
      </c>
      <c r="BS57" s="115" t="s">
        <v>2986</v>
      </c>
      <c r="BT57" s="115" t="s">
        <v>112</v>
      </c>
      <c r="BU57" s="115" t="s">
        <v>111</v>
      </c>
      <c r="BV57" s="115" t="s">
        <v>111</v>
      </c>
      <c r="BW57" s="115" t="s">
        <v>112</v>
      </c>
      <c r="BX57" s="115" t="s">
        <v>111</v>
      </c>
      <c r="BY57" s="115" t="s">
        <v>112</v>
      </c>
      <c r="BZ57" s="115"/>
      <c r="CA57" s="115" t="s">
        <v>3066</v>
      </c>
      <c r="CB57" s="115" t="s">
        <v>3067</v>
      </c>
      <c r="CC57" s="115"/>
      <c r="CD57" s="115"/>
      <c r="CE57" s="115"/>
      <c r="CF57" s="115"/>
      <c r="CG57" s="115"/>
      <c r="CH57" s="115"/>
      <c r="CI57" s="115"/>
    </row>
    <row r="58">
      <c r="A58" s="115" t="s">
        <v>3068</v>
      </c>
      <c r="B58" s="115" t="s">
        <v>3069</v>
      </c>
      <c r="C58" s="115" t="s">
        <v>90</v>
      </c>
      <c r="D58" s="115"/>
      <c r="E58" s="115" t="s">
        <v>121</v>
      </c>
      <c r="F58" s="115"/>
      <c r="G58" s="115"/>
      <c r="H58" s="115"/>
      <c r="I58" s="115"/>
      <c r="J58" s="115"/>
      <c r="K58" s="115"/>
      <c r="L58" s="115"/>
      <c r="M58" s="115"/>
      <c r="N58" s="115"/>
      <c r="O58" s="115" t="s">
        <v>90</v>
      </c>
      <c r="P58" s="115"/>
      <c r="Q58" s="115"/>
      <c r="R58" s="115" t="s">
        <v>3070</v>
      </c>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t="s">
        <v>90</v>
      </c>
      <c r="AP58" s="115"/>
      <c r="AQ58" s="115" t="s">
        <v>90</v>
      </c>
      <c r="AR58" s="115"/>
      <c r="AS58" s="115" t="s">
        <v>3071</v>
      </c>
      <c r="AT58" s="115"/>
      <c r="AU58" s="115"/>
      <c r="AV58" s="115"/>
      <c r="AW58" s="115"/>
      <c r="AX58" s="115"/>
      <c r="AY58" s="115"/>
      <c r="AZ58" s="115"/>
      <c r="BA58" s="115"/>
      <c r="BB58" s="115"/>
      <c r="BC58" s="115"/>
      <c r="BD58" s="115">
        <v>30.0</v>
      </c>
      <c r="BE58" s="115"/>
      <c r="BF58" s="115" t="s">
        <v>93</v>
      </c>
      <c r="BG58" s="115" t="s">
        <v>3072</v>
      </c>
      <c r="BH58" s="115"/>
      <c r="BI58" s="115"/>
      <c r="BJ58" s="115"/>
      <c r="BK58" s="115"/>
      <c r="BL58" s="115">
        <v>5.0</v>
      </c>
      <c r="BM58" s="115" t="s">
        <v>91</v>
      </c>
      <c r="BN58" s="115" t="s">
        <v>90</v>
      </c>
      <c r="BO58" s="115"/>
      <c r="BP58" s="115">
        <v>1.0</v>
      </c>
      <c r="BQ58" s="115" t="s">
        <v>3073</v>
      </c>
      <c r="BR58" s="115" t="s">
        <v>110</v>
      </c>
      <c r="BS58" s="115" t="s">
        <v>2986</v>
      </c>
      <c r="BT58" s="115" t="s">
        <v>111</v>
      </c>
      <c r="BU58" s="115" t="s">
        <v>111</v>
      </c>
      <c r="BV58" s="115" t="s">
        <v>3074</v>
      </c>
      <c r="BW58" s="115" t="s">
        <v>154</v>
      </c>
      <c r="BX58" s="115" t="s">
        <v>111</v>
      </c>
      <c r="BY58" s="115" t="s">
        <v>372</v>
      </c>
      <c r="BZ58" s="115"/>
      <c r="CA58" s="115" t="s">
        <v>3075</v>
      </c>
      <c r="CB58" s="115" t="s">
        <v>118</v>
      </c>
      <c r="CC58" s="115"/>
      <c r="CD58" s="115"/>
      <c r="CE58" s="115"/>
      <c r="CF58" s="115"/>
      <c r="CG58" s="115"/>
      <c r="CH58" s="115"/>
      <c r="CI58" s="115"/>
    </row>
    <row r="59">
      <c r="A59" s="115" t="s">
        <v>1360</v>
      </c>
      <c r="B59" s="115" t="s">
        <v>3076</v>
      </c>
      <c r="C59" s="115" t="s">
        <v>90</v>
      </c>
      <c r="D59" s="115"/>
      <c r="E59" s="115" t="s">
        <v>91</v>
      </c>
      <c r="F59" s="115">
        <v>11.5</v>
      </c>
      <c r="G59" s="115" t="s">
        <v>100</v>
      </c>
      <c r="H59" s="115" t="s">
        <v>91</v>
      </c>
      <c r="I59" s="115">
        <v>100.0</v>
      </c>
      <c r="J59" s="115">
        <v>20.0</v>
      </c>
      <c r="K59" s="115" t="s">
        <v>100</v>
      </c>
      <c r="L59" s="115" t="s">
        <v>90</v>
      </c>
      <c r="M59" s="115" t="s">
        <v>90</v>
      </c>
      <c r="N59" s="115"/>
      <c r="O59" s="115" t="s">
        <v>3077</v>
      </c>
      <c r="P59" s="115" t="s">
        <v>90</v>
      </c>
      <c r="Q59" s="115" t="s">
        <v>91</v>
      </c>
      <c r="R59" s="115" t="s">
        <v>3078</v>
      </c>
      <c r="S59" s="115">
        <v>73.0</v>
      </c>
      <c r="T59" s="115"/>
      <c r="U59" s="115">
        <v>10498.0</v>
      </c>
      <c r="V59" s="115" t="s">
        <v>2722</v>
      </c>
      <c r="W59" s="115"/>
      <c r="X59" s="115"/>
      <c r="Y59" s="115"/>
      <c r="Z59" s="115"/>
      <c r="AA59" s="115"/>
      <c r="AB59" s="115"/>
      <c r="AC59" s="115"/>
      <c r="AD59" s="115"/>
      <c r="AE59" s="115"/>
      <c r="AF59" s="115"/>
      <c r="AG59" s="115"/>
      <c r="AH59" s="115"/>
      <c r="AI59" s="115"/>
      <c r="AJ59" s="115"/>
      <c r="AK59" s="115"/>
      <c r="AL59" s="115"/>
      <c r="AM59" s="115"/>
      <c r="AN59" s="115"/>
      <c r="AO59" s="115"/>
      <c r="AP59" s="115"/>
      <c r="AQ59" s="115" t="s">
        <v>92</v>
      </c>
      <c r="AR59" s="115"/>
      <c r="AS59" s="115" t="s">
        <v>3079</v>
      </c>
      <c r="AT59" s="115"/>
      <c r="AU59" s="115"/>
      <c r="AV59" s="115"/>
      <c r="AW59" s="115"/>
      <c r="AX59" s="115"/>
      <c r="AY59" s="115"/>
      <c r="AZ59" s="115"/>
      <c r="BA59" s="115"/>
      <c r="BB59" s="115"/>
      <c r="BC59" s="115">
        <v>285.0</v>
      </c>
      <c r="BD59" s="115">
        <v>300.0</v>
      </c>
      <c r="BE59" s="115">
        <v>250.0</v>
      </c>
      <c r="BF59" s="115" t="s">
        <v>90</v>
      </c>
      <c r="BG59" s="115" t="s">
        <v>3080</v>
      </c>
      <c r="BH59" s="115"/>
      <c r="BI59" s="115"/>
      <c r="BJ59" s="115"/>
      <c r="BK59" s="115"/>
      <c r="BL59" s="115">
        <v>5.0</v>
      </c>
      <c r="BM59" s="115" t="s">
        <v>91</v>
      </c>
      <c r="BN59" s="115" t="s">
        <v>90</v>
      </c>
      <c r="BO59" s="115"/>
      <c r="BP59" s="115"/>
      <c r="BQ59" s="115" t="s">
        <v>3081</v>
      </c>
      <c r="BR59" s="115" t="s">
        <v>110</v>
      </c>
      <c r="BS59" s="115" t="s">
        <v>2986</v>
      </c>
      <c r="BT59" s="115" t="s">
        <v>112</v>
      </c>
      <c r="BU59" s="115" t="s">
        <v>111</v>
      </c>
      <c r="BV59" s="115" t="s">
        <v>111</v>
      </c>
      <c r="BW59" s="115" t="s">
        <v>2728</v>
      </c>
      <c r="BX59" s="115" t="s">
        <v>111</v>
      </c>
      <c r="BY59" s="115" t="s">
        <v>114</v>
      </c>
      <c r="BZ59" s="114" t="s">
        <v>93</v>
      </c>
      <c r="CA59"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59" s="115" t="s">
        <v>3082</v>
      </c>
      <c r="CC59" s="115" t="s">
        <v>3083</v>
      </c>
      <c r="CD59" s="115" t="s">
        <v>1370</v>
      </c>
      <c r="CE59" s="115" t="s">
        <v>118</v>
      </c>
      <c r="CF59" s="115" t="s">
        <v>3084</v>
      </c>
      <c r="CG59" s="115"/>
      <c r="CH59" s="115"/>
      <c r="CI59" s="115"/>
    </row>
    <row r="60">
      <c r="A60" s="115" t="s">
        <v>1371</v>
      </c>
      <c r="B60" s="115" t="s">
        <v>1372</v>
      </c>
      <c r="C60" s="115" t="s">
        <v>90</v>
      </c>
      <c r="D60" s="115"/>
      <c r="E60" s="115" t="s">
        <v>121</v>
      </c>
      <c r="F60" s="115">
        <v>10.1</v>
      </c>
      <c r="G60" s="115" t="s">
        <v>100</v>
      </c>
      <c r="H60" s="115" t="s">
        <v>91</v>
      </c>
      <c r="I60" s="115"/>
      <c r="J60" s="115"/>
      <c r="K60" s="115"/>
      <c r="L60" s="115"/>
      <c r="M60" s="115"/>
      <c r="N60" s="115"/>
      <c r="O60" s="115"/>
      <c r="P60" s="115"/>
      <c r="Q60" s="115"/>
      <c r="R60" s="115" t="s">
        <v>3085</v>
      </c>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v>251.0</v>
      </c>
      <c r="BF60" s="115" t="s">
        <v>93</v>
      </c>
      <c r="BG60" s="115" t="s">
        <v>3086</v>
      </c>
      <c r="BH60" s="115"/>
      <c r="BI60" s="115"/>
      <c r="BJ60" s="115"/>
      <c r="BK60" s="115"/>
      <c r="BL60" s="115">
        <v>5.0</v>
      </c>
      <c r="BM60" s="115" t="s">
        <v>91</v>
      </c>
      <c r="BN60" s="115" t="s">
        <v>90</v>
      </c>
      <c r="BO60" s="115"/>
      <c r="BP60" s="115">
        <v>1.0</v>
      </c>
      <c r="BQ60" s="115" t="s">
        <v>3087</v>
      </c>
      <c r="BR60" s="115" t="s">
        <v>110</v>
      </c>
      <c r="BS60" s="115" t="s">
        <v>2986</v>
      </c>
      <c r="BT60" s="115" t="s">
        <v>111</v>
      </c>
      <c r="BU60" s="115" t="s">
        <v>111</v>
      </c>
      <c r="BV60" s="115" t="s">
        <v>111</v>
      </c>
      <c r="BW60" s="115" t="s">
        <v>114</v>
      </c>
      <c r="BX60" s="115" t="s">
        <v>111</v>
      </c>
      <c r="BY60" s="115" t="s">
        <v>112</v>
      </c>
      <c r="BZ60" s="115"/>
      <c r="CA60" s="115" t="s">
        <v>3088</v>
      </c>
      <c r="CB60" s="114" t="s">
        <v>134</v>
      </c>
      <c r="CC60" s="114" t="s">
        <v>134</v>
      </c>
      <c r="CD60" s="115" t="s">
        <v>2889</v>
      </c>
      <c r="CE60" s="115" t="s">
        <v>3089</v>
      </c>
      <c r="CF60" s="115" t="s">
        <v>3090</v>
      </c>
      <c r="CG60" s="115"/>
      <c r="CH60" s="115"/>
      <c r="CI60" s="115"/>
    </row>
    <row r="61">
      <c r="A61" s="115" t="s">
        <v>507</v>
      </c>
      <c r="B61" s="115" t="s">
        <v>508</v>
      </c>
      <c r="C61" s="115" t="s">
        <v>91</v>
      </c>
      <c r="D61" s="115"/>
      <c r="E61" s="115" t="s">
        <v>91</v>
      </c>
      <c r="F61" s="115"/>
      <c r="G61" s="115"/>
      <c r="H61" s="115"/>
      <c r="I61" s="115"/>
      <c r="J61" s="115"/>
      <c r="K61" s="115"/>
      <c r="L61" s="115"/>
      <c r="M61" s="115"/>
      <c r="N61" s="115"/>
      <c r="O61" s="115"/>
      <c r="P61" s="115"/>
      <c r="Q61" s="115"/>
      <c r="R61" s="115" t="s">
        <v>510</v>
      </c>
      <c r="S61" s="115">
        <v>44.0</v>
      </c>
      <c r="T61" s="115"/>
      <c r="U61" s="115">
        <v>25409.0</v>
      </c>
      <c r="V61" s="115" t="s">
        <v>2722</v>
      </c>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v>10001.0</v>
      </c>
      <c r="BF61" s="115" t="s">
        <v>93</v>
      </c>
      <c r="BG61" s="115" t="s">
        <v>3091</v>
      </c>
      <c r="BH61" s="115"/>
      <c r="BI61" s="115"/>
      <c r="BJ61" s="115"/>
      <c r="BK61" s="115"/>
      <c r="BL61" s="115">
        <v>5.0</v>
      </c>
      <c r="BM61" s="115" t="s">
        <v>90</v>
      </c>
      <c r="BN61" s="115" t="s">
        <v>92</v>
      </c>
      <c r="BO61" s="115" t="s">
        <v>94</v>
      </c>
      <c r="BP61" s="115"/>
      <c r="BQ61" s="115" t="s">
        <v>3092</v>
      </c>
      <c r="BR61" s="115" t="s">
        <v>110</v>
      </c>
      <c r="BS61" s="115" t="s">
        <v>2508</v>
      </c>
      <c r="BT61" s="115" t="s">
        <v>111</v>
      </c>
      <c r="BU61" s="115" t="s">
        <v>111</v>
      </c>
      <c r="BV61" s="115" t="s">
        <v>111</v>
      </c>
      <c r="BW61" s="115" t="s">
        <v>112</v>
      </c>
      <c r="BX61" s="115" t="s">
        <v>111</v>
      </c>
      <c r="BY61" s="115" t="s">
        <v>112</v>
      </c>
      <c r="BZ61" s="115"/>
      <c r="CA61" s="143" t="str">
        <f t="shared" ref="CA61:CA62" si="1">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61" s="115" t="s">
        <v>3093</v>
      </c>
      <c r="CC61" s="115"/>
      <c r="CD61" s="115"/>
      <c r="CE61" s="115"/>
      <c r="CF61" s="115"/>
      <c r="CG61" s="115"/>
      <c r="CH61" s="115"/>
      <c r="CI61" s="115"/>
    </row>
    <row r="62">
      <c r="A62" s="115" t="s">
        <v>463</v>
      </c>
      <c r="B62" s="115" t="s">
        <v>3094</v>
      </c>
      <c r="C62" s="115" t="s">
        <v>91</v>
      </c>
      <c r="D62" s="115" t="s">
        <v>3095</v>
      </c>
      <c r="E62" s="115" t="s">
        <v>91</v>
      </c>
      <c r="F62" s="115"/>
      <c r="G62" s="115"/>
      <c r="H62" s="115"/>
      <c r="I62" s="115"/>
      <c r="J62" s="115"/>
      <c r="K62" s="115"/>
      <c r="L62" s="115"/>
      <c r="M62" s="115"/>
      <c r="N62" s="115"/>
      <c r="O62" s="115" t="s">
        <v>90</v>
      </c>
      <c r="P62" s="115"/>
      <c r="Q62" s="115" t="s">
        <v>91</v>
      </c>
      <c r="R62" s="115" t="s">
        <v>3096</v>
      </c>
      <c r="S62" s="115">
        <v>36.0</v>
      </c>
      <c r="T62" s="115"/>
      <c r="U62" s="115">
        <v>5792.0</v>
      </c>
      <c r="V62" s="115" t="s">
        <v>2722</v>
      </c>
      <c r="W62" s="115"/>
      <c r="X62" s="115"/>
      <c r="Y62" s="115"/>
      <c r="Z62" s="115"/>
      <c r="AA62" s="115"/>
      <c r="AB62" s="115"/>
      <c r="AC62" s="115"/>
      <c r="AD62" s="115"/>
      <c r="AE62" s="115"/>
      <c r="AF62" s="115"/>
      <c r="AG62" s="115"/>
      <c r="AH62" s="115"/>
      <c r="AI62" s="115"/>
      <c r="AJ62" s="115"/>
      <c r="AK62" s="115"/>
      <c r="AL62" s="115"/>
      <c r="AM62" s="115" t="s">
        <v>517</v>
      </c>
      <c r="AN62" s="115"/>
      <c r="AO62" s="115"/>
      <c r="AP62" s="115"/>
      <c r="AQ62" s="115"/>
      <c r="AR62" s="115"/>
      <c r="AS62" s="115"/>
      <c r="AT62" s="115"/>
      <c r="AU62" s="115"/>
      <c r="AV62" s="115"/>
      <c r="AW62" s="115"/>
      <c r="AX62" s="115"/>
      <c r="AY62" s="115"/>
      <c r="AZ62" s="115"/>
      <c r="BA62" s="115"/>
      <c r="BB62" s="115"/>
      <c r="BC62" s="115"/>
      <c r="BD62" s="115"/>
      <c r="BE62" s="115">
        <v>2500.0</v>
      </c>
      <c r="BF62" s="115" t="s">
        <v>93</v>
      </c>
      <c r="BG62" s="115" t="s">
        <v>3097</v>
      </c>
      <c r="BH62" s="115"/>
      <c r="BI62" s="115"/>
      <c r="BJ62" s="115"/>
      <c r="BK62" s="115"/>
      <c r="BL62" s="115">
        <v>5.0</v>
      </c>
      <c r="BM62" s="115" t="s">
        <v>90</v>
      </c>
      <c r="BN62" s="115" t="s">
        <v>91</v>
      </c>
      <c r="BO62" s="115" t="s">
        <v>94</v>
      </c>
      <c r="BP62" s="115"/>
      <c r="BQ62" s="115" t="s">
        <v>3098</v>
      </c>
      <c r="BR62" s="115" t="s">
        <v>110</v>
      </c>
      <c r="BS62" s="115" t="s">
        <v>2508</v>
      </c>
      <c r="BT62" s="115" t="s">
        <v>111</v>
      </c>
      <c r="BU62" s="115" t="s">
        <v>3099</v>
      </c>
      <c r="BV62" s="115" t="s">
        <v>111</v>
      </c>
      <c r="BW62" s="115" t="s">
        <v>112</v>
      </c>
      <c r="BX62" s="115" t="s">
        <v>111</v>
      </c>
      <c r="BY62" s="115" t="s">
        <v>193</v>
      </c>
      <c r="BZ62" s="114" t="s">
        <v>3100</v>
      </c>
      <c r="CA62" s="143" t="str">
        <f t="shared" si="1"/>
        <v>Wu, T.Y, P.-F. Lee, R.-S. Lin, J.-L. Wu, and B. A. Walther. 2012. Modeling the distribution of rare or cryptic bird species of Taiwan. Taiwania 57(4): 342–358.</v>
      </c>
      <c r="CB62" s="115" t="s">
        <v>3101</v>
      </c>
      <c r="CC62" s="115" t="s">
        <v>2948</v>
      </c>
      <c r="CD62" s="115"/>
      <c r="CE62" s="115"/>
      <c r="CF62" s="115"/>
      <c r="CG62" s="115"/>
      <c r="CH62" s="115"/>
      <c r="CI62" s="115"/>
    </row>
    <row r="63">
      <c r="A63" s="115" t="s">
        <v>499</v>
      </c>
      <c r="B63" s="115" t="s">
        <v>500</v>
      </c>
      <c r="C63" s="115" t="s">
        <v>90</v>
      </c>
      <c r="D63" s="115"/>
      <c r="E63" s="115" t="s">
        <v>91</v>
      </c>
      <c r="F63" s="115"/>
      <c r="G63" s="115"/>
      <c r="H63" s="115"/>
      <c r="I63" s="115">
        <v>97.0</v>
      </c>
      <c r="J63" s="115">
        <v>5.0</v>
      </c>
      <c r="K63" s="115" t="s">
        <v>100</v>
      </c>
      <c r="L63" s="115" t="s">
        <v>91</v>
      </c>
      <c r="M63" s="115" t="s">
        <v>91</v>
      </c>
      <c r="N63" s="115"/>
      <c r="O63" s="115" t="s">
        <v>501</v>
      </c>
      <c r="P63" s="115"/>
      <c r="Q63" s="115"/>
      <c r="R63" s="115" t="s">
        <v>3102</v>
      </c>
      <c r="S63" s="115">
        <v>6330.0</v>
      </c>
      <c r="T63" s="115">
        <v>33647.0</v>
      </c>
      <c r="U63" s="115">
        <v>13006.0</v>
      </c>
      <c r="V63" s="115" t="s">
        <v>2966</v>
      </c>
      <c r="W63" s="115"/>
      <c r="X63" s="115"/>
      <c r="Y63" s="115"/>
      <c r="Z63" s="115"/>
      <c r="AA63" s="115"/>
      <c r="AB63" s="115"/>
      <c r="AC63" s="115"/>
      <c r="AD63" s="115"/>
      <c r="AE63" s="115"/>
      <c r="AF63" s="115"/>
      <c r="AG63" s="115"/>
      <c r="AH63" s="115"/>
      <c r="AI63" s="115"/>
      <c r="AJ63" s="115"/>
      <c r="AK63" s="115"/>
      <c r="AL63" s="115"/>
      <c r="AM63" s="115"/>
      <c r="AN63" s="115"/>
      <c r="AO63" s="115"/>
      <c r="AP63" s="115"/>
      <c r="AQ63" s="115" t="s">
        <v>92</v>
      </c>
      <c r="AR63" s="115"/>
      <c r="AS63" s="115" t="s">
        <v>3103</v>
      </c>
      <c r="AT63" s="115"/>
      <c r="AU63" s="115"/>
      <c r="AV63" s="115"/>
      <c r="AW63" s="115"/>
      <c r="AX63" s="115"/>
      <c r="AY63" s="115"/>
      <c r="AZ63" s="115"/>
      <c r="BA63" s="115"/>
      <c r="BB63" s="115"/>
      <c r="BC63" s="115"/>
      <c r="BD63" s="115"/>
      <c r="BE63" s="115">
        <v>20001.0</v>
      </c>
      <c r="BF63" s="115" t="s">
        <v>93</v>
      </c>
      <c r="BG63" s="115" t="s">
        <v>3104</v>
      </c>
      <c r="BH63" s="115"/>
      <c r="BI63" s="115"/>
      <c r="BJ63" s="115"/>
      <c r="BK63" s="115"/>
      <c r="BL63" s="115">
        <v>5.0</v>
      </c>
      <c r="BM63" s="115" t="s">
        <v>91</v>
      </c>
      <c r="BN63" s="115" t="s">
        <v>91</v>
      </c>
      <c r="BO63" s="115"/>
      <c r="BP63" s="115"/>
      <c r="BQ63" s="115" t="s">
        <v>3105</v>
      </c>
      <c r="BR63" s="115" t="s">
        <v>110</v>
      </c>
      <c r="BS63" s="115" t="s">
        <v>2508</v>
      </c>
      <c r="BT63" s="115" t="s">
        <v>112</v>
      </c>
      <c r="BU63" s="115" t="s">
        <v>111</v>
      </c>
      <c r="BV63" s="115" t="s">
        <v>111</v>
      </c>
      <c r="BW63" s="115" t="s">
        <v>112</v>
      </c>
      <c r="BX63" s="115" t="s">
        <v>111</v>
      </c>
      <c r="BY63" s="115" t="s">
        <v>112</v>
      </c>
      <c r="BZ63" s="115"/>
      <c r="CA63" s="115" t="s">
        <v>410</v>
      </c>
      <c r="CB63" s="115" t="s">
        <v>118</v>
      </c>
      <c r="CC63" s="115" t="s">
        <v>299</v>
      </c>
      <c r="CD63" s="115"/>
      <c r="CE63" s="115"/>
      <c r="CF63" s="115"/>
      <c r="CG63" s="115"/>
      <c r="CH63" s="115"/>
      <c r="CI63" s="115"/>
    </row>
    <row r="64">
      <c r="A64" s="115" t="s">
        <v>514</v>
      </c>
      <c r="B64" s="115" t="s">
        <v>515</v>
      </c>
      <c r="C64" s="115" t="s">
        <v>90</v>
      </c>
      <c r="D64" s="116" t="s">
        <v>3106</v>
      </c>
      <c r="E64" s="115" t="s">
        <v>99</v>
      </c>
      <c r="F64" s="115"/>
      <c r="G64" s="115"/>
      <c r="H64" s="115"/>
      <c r="I64" s="115"/>
      <c r="J64" s="115"/>
      <c r="K64" s="115"/>
      <c r="L64" s="115"/>
      <c r="M64" s="115"/>
      <c r="N64" s="115"/>
      <c r="O64" s="115" t="s">
        <v>501</v>
      </c>
      <c r="P64" s="115"/>
      <c r="Q64" s="115"/>
      <c r="R64" s="115" t="s">
        <v>3107</v>
      </c>
      <c r="S64" s="115">
        <v>34.0</v>
      </c>
      <c r="T64" s="115"/>
      <c r="U64" s="115">
        <v>5790.0</v>
      </c>
      <c r="V64" s="115" t="s">
        <v>2901</v>
      </c>
      <c r="W64" s="115"/>
      <c r="X64" s="115"/>
      <c r="Y64" s="115"/>
      <c r="Z64" s="115"/>
      <c r="AA64" s="115"/>
      <c r="AB64" s="115"/>
      <c r="AC64" s="115"/>
      <c r="AD64" s="115"/>
      <c r="AE64" s="115"/>
      <c r="AF64" s="115"/>
      <c r="AG64" s="115"/>
      <c r="AH64" s="115"/>
      <c r="AI64" s="115"/>
      <c r="AJ64" s="115"/>
      <c r="AK64" s="115"/>
      <c r="AL64" s="115"/>
      <c r="AM64" s="115" t="s">
        <v>517</v>
      </c>
      <c r="AN64" s="115"/>
      <c r="AO64" s="115"/>
      <c r="AP64" s="115"/>
      <c r="AQ64" s="115"/>
      <c r="AR64" s="115"/>
      <c r="AS64" s="115"/>
      <c r="AT64" s="115"/>
      <c r="AU64" s="115"/>
      <c r="AV64" s="115"/>
      <c r="AW64" s="115"/>
      <c r="AX64" s="115"/>
      <c r="AY64" s="115"/>
      <c r="AZ64" s="115"/>
      <c r="BA64" s="115"/>
      <c r="BB64" s="115"/>
      <c r="BC64" s="115"/>
      <c r="BD64" s="115"/>
      <c r="BE64" s="115">
        <v>5000.0</v>
      </c>
      <c r="BF64" s="115" t="s">
        <v>93</v>
      </c>
      <c r="BG64" s="115" t="s">
        <v>3108</v>
      </c>
      <c r="BH64" s="115"/>
      <c r="BI64" s="115"/>
      <c r="BJ64" s="115"/>
      <c r="BK64" s="115"/>
      <c r="BL64" s="115">
        <v>5.0</v>
      </c>
      <c r="BM64" s="115" t="s">
        <v>91</v>
      </c>
      <c r="BN64" s="115" t="s">
        <v>91</v>
      </c>
      <c r="BO64" s="115"/>
      <c r="BP64" s="115">
        <v>1.0</v>
      </c>
      <c r="BQ64" s="115" t="s">
        <v>3105</v>
      </c>
      <c r="BR64" s="115" t="s">
        <v>110</v>
      </c>
      <c r="BS64" s="115" t="s">
        <v>2508</v>
      </c>
      <c r="BT64" s="115" t="s">
        <v>111</v>
      </c>
      <c r="BU64" s="115" t="s">
        <v>111</v>
      </c>
      <c r="BV64" s="115" t="s">
        <v>111</v>
      </c>
      <c r="BW64" s="115" t="s">
        <v>112</v>
      </c>
      <c r="BX64" s="115" t="s">
        <v>111</v>
      </c>
      <c r="BY64" s="115" t="s">
        <v>112</v>
      </c>
      <c r="BZ64" s="115"/>
      <c r="CA64" s="115" t="s">
        <v>410</v>
      </c>
      <c r="CB64" s="115" t="s">
        <v>3109</v>
      </c>
      <c r="CC64" s="115" t="s">
        <v>118</v>
      </c>
      <c r="CD64" s="115" t="s">
        <v>2948</v>
      </c>
      <c r="CE64" s="115"/>
      <c r="CF64" s="115"/>
      <c r="CG64" s="115"/>
      <c r="CH64" s="115"/>
      <c r="CI64" s="115"/>
    </row>
    <row r="65">
      <c r="A65" s="115" t="s">
        <v>490</v>
      </c>
      <c r="B65" s="115" t="s">
        <v>3110</v>
      </c>
      <c r="C65" s="115" t="s">
        <v>90</v>
      </c>
      <c r="D65" s="115"/>
      <c r="E65" s="115" t="s">
        <v>99</v>
      </c>
      <c r="F65" s="115"/>
      <c r="G65" s="115"/>
      <c r="H65" s="115"/>
      <c r="I65" s="115"/>
      <c r="J65" s="115"/>
      <c r="K65" s="115"/>
      <c r="L65" s="115"/>
      <c r="M65" s="115"/>
      <c r="N65" s="115"/>
      <c r="O65" s="115" t="s">
        <v>492</v>
      </c>
      <c r="P65" s="115"/>
      <c r="Q65" s="115"/>
      <c r="R65" s="115" t="s">
        <v>3111</v>
      </c>
      <c r="S65" s="115">
        <v>12.0</v>
      </c>
      <c r="T65" s="115"/>
      <c r="U65" s="115">
        <v>10160.0</v>
      </c>
      <c r="V65" s="115" t="s">
        <v>2722</v>
      </c>
      <c r="W65" s="115"/>
      <c r="X65" s="115"/>
      <c r="Y65" s="115"/>
      <c r="Z65" s="115"/>
      <c r="AA65" s="115"/>
      <c r="AB65" s="115"/>
      <c r="AC65" s="115"/>
      <c r="AD65" s="115"/>
      <c r="AE65" s="115"/>
      <c r="AF65" s="115"/>
      <c r="AG65" s="115"/>
      <c r="AH65" s="115"/>
      <c r="AI65" s="115"/>
      <c r="AJ65" s="115"/>
      <c r="AK65" s="115"/>
      <c r="AL65" s="115"/>
      <c r="AM65" s="115"/>
      <c r="AN65" s="115"/>
      <c r="AO65" s="115"/>
      <c r="AP65" s="115"/>
      <c r="AQ65" s="115" t="s">
        <v>90</v>
      </c>
      <c r="AR65" s="115"/>
      <c r="AS65" s="115" t="s">
        <v>3112</v>
      </c>
      <c r="AT65" s="115"/>
      <c r="AU65" s="115"/>
      <c r="AV65" s="115"/>
      <c r="AW65" s="115"/>
      <c r="AX65" s="115"/>
      <c r="AY65" s="115"/>
      <c r="AZ65" s="115"/>
      <c r="BA65" s="115"/>
      <c r="BB65" s="115"/>
      <c r="BC65" s="115"/>
      <c r="BD65" s="115">
        <v>250.0</v>
      </c>
      <c r="BE65" s="115">
        <v>50.0</v>
      </c>
      <c r="BF65" s="115" t="s">
        <v>93</v>
      </c>
      <c r="BG65" s="115" t="s">
        <v>3113</v>
      </c>
      <c r="BH65" s="115"/>
      <c r="BI65" s="115"/>
      <c r="BJ65" s="115"/>
      <c r="BK65" s="115"/>
      <c r="BL65" s="115">
        <v>5.0</v>
      </c>
      <c r="BM65" s="115" t="s">
        <v>91</v>
      </c>
      <c r="BN65" s="115" t="s">
        <v>90</v>
      </c>
      <c r="BO65" s="115"/>
      <c r="BP65" s="115">
        <v>1.0</v>
      </c>
      <c r="BQ65" s="115" t="s">
        <v>3114</v>
      </c>
      <c r="BR65" s="115" t="s">
        <v>110</v>
      </c>
      <c r="BS65" s="115" t="s">
        <v>2508</v>
      </c>
      <c r="BT65" s="115" t="s">
        <v>111</v>
      </c>
      <c r="BU65" s="115" t="s">
        <v>111</v>
      </c>
      <c r="BV65" s="115" t="s">
        <v>153</v>
      </c>
      <c r="BW65" s="115" t="s">
        <v>154</v>
      </c>
      <c r="BX65" s="115" t="s">
        <v>111</v>
      </c>
      <c r="BY65" s="115" t="s">
        <v>114</v>
      </c>
      <c r="BZ65" s="114" t="s">
        <v>2738</v>
      </c>
      <c r="CA65"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65" s="115" t="s">
        <v>118</v>
      </c>
      <c r="CC65" s="115" t="s">
        <v>2948</v>
      </c>
      <c r="CD65" s="115"/>
      <c r="CE65" s="115"/>
      <c r="CF65" s="115"/>
      <c r="CG65" s="115"/>
      <c r="CH65" s="115"/>
      <c r="CI65" s="115"/>
    </row>
    <row r="66">
      <c r="A66" s="115" t="s">
        <v>3115</v>
      </c>
      <c r="B66" s="115" t="s">
        <v>3116</v>
      </c>
      <c r="C66" s="115" t="s">
        <v>90</v>
      </c>
      <c r="D66" s="115"/>
      <c r="E66" s="115" t="s">
        <v>121</v>
      </c>
      <c r="F66" s="115">
        <v>2.7</v>
      </c>
      <c r="G66" s="115" t="s">
        <v>100</v>
      </c>
      <c r="H66" s="115" t="s">
        <v>91</v>
      </c>
      <c r="I66" s="115"/>
      <c r="J66" s="115"/>
      <c r="K66" s="115"/>
      <c r="L66" s="115"/>
      <c r="M66" s="115"/>
      <c r="N66" s="115"/>
      <c r="O66" s="115"/>
      <c r="P66" s="115"/>
      <c r="Q66" s="115"/>
      <c r="R66" s="115" t="s">
        <v>3117</v>
      </c>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v>4.0</v>
      </c>
      <c r="BM66" s="115" t="s">
        <v>92</v>
      </c>
      <c r="BN66" s="115" t="s">
        <v>90</v>
      </c>
      <c r="BO66" s="115"/>
      <c r="BP66" s="115">
        <v>1.0</v>
      </c>
      <c r="BQ66" s="115" t="s">
        <v>3118</v>
      </c>
      <c r="BR66" s="115" t="s">
        <v>110</v>
      </c>
      <c r="BS66" s="115" t="s">
        <v>2508</v>
      </c>
      <c r="BT66" s="115" t="s">
        <v>111</v>
      </c>
      <c r="BU66" s="115" t="s">
        <v>111</v>
      </c>
      <c r="BV66" s="115" t="s">
        <v>111</v>
      </c>
      <c r="BW66" s="115" t="s">
        <v>111</v>
      </c>
      <c r="BX66" s="115" t="s">
        <v>111</v>
      </c>
      <c r="BY66" s="115" t="s">
        <v>372</v>
      </c>
      <c r="BZ66" s="115"/>
      <c r="CA66" s="115" t="s">
        <v>3119</v>
      </c>
      <c r="CB66" s="115" t="s">
        <v>3120</v>
      </c>
      <c r="CC66" s="115"/>
      <c r="CD66" s="115"/>
      <c r="CE66" s="115"/>
      <c r="CF66" s="115"/>
      <c r="CG66" s="115"/>
      <c r="CH66" s="115"/>
      <c r="CI66" s="115"/>
    </row>
    <row r="67">
      <c r="A67" s="115" t="s">
        <v>473</v>
      </c>
      <c r="B67" s="115" t="s">
        <v>474</v>
      </c>
      <c r="C67" s="115" t="s">
        <v>90</v>
      </c>
      <c r="D67" s="115"/>
      <c r="E67" s="115" t="s">
        <v>91</v>
      </c>
      <c r="F67" s="115">
        <v>5.9</v>
      </c>
      <c r="G67" s="115" t="s">
        <v>100</v>
      </c>
      <c r="H67" s="115" t="s">
        <v>91</v>
      </c>
      <c r="I67" s="115">
        <v>56.0</v>
      </c>
      <c r="J67" s="115">
        <v>5.0</v>
      </c>
      <c r="K67" s="115" t="s">
        <v>100</v>
      </c>
      <c r="L67" s="115" t="s">
        <v>91</v>
      </c>
      <c r="M67" s="115" t="s">
        <v>91</v>
      </c>
      <c r="N67" s="115"/>
      <c r="O67" s="115" t="s">
        <v>501</v>
      </c>
      <c r="P67" s="115"/>
      <c r="Q67" s="115"/>
      <c r="R67" s="115" t="s">
        <v>3121</v>
      </c>
      <c r="S67" s="115">
        <v>6660.0</v>
      </c>
      <c r="T67" s="115">
        <v>33513.0</v>
      </c>
      <c r="U67" s="115">
        <v>13734.0</v>
      </c>
      <c r="V67" s="115" t="s">
        <v>2966</v>
      </c>
      <c r="W67" s="115"/>
      <c r="X67" s="115"/>
      <c r="Y67" s="115"/>
      <c r="Z67" s="115"/>
      <c r="AA67" s="115"/>
      <c r="AB67" s="115"/>
      <c r="AC67" s="115"/>
      <c r="AD67" s="115"/>
      <c r="AE67" s="115"/>
      <c r="AF67" s="115"/>
      <c r="AG67" s="115"/>
      <c r="AH67" s="115"/>
      <c r="AI67" s="115"/>
      <c r="AJ67" s="115"/>
      <c r="AK67" s="115"/>
      <c r="AL67" s="115"/>
      <c r="AM67" s="115"/>
      <c r="AN67" s="115"/>
      <c r="AO67" s="115"/>
      <c r="AP67" s="115"/>
      <c r="AQ67" s="115" t="s">
        <v>92</v>
      </c>
      <c r="AR67" s="115"/>
      <c r="AS67" s="115" t="s">
        <v>3103</v>
      </c>
      <c r="AT67" s="115"/>
      <c r="AU67" s="115"/>
      <c r="AV67" s="115"/>
      <c r="AW67" s="115"/>
      <c r="AX67" s="115"/>
      <c r="AY67" s="115"/>
      <c r="AZ67" s="115"/>
      <c r="BA67" s="115"/>
      <c r="BB67" s="115"/>
      <c r="BC67" s="115"/>
      <c r="BD67" s="115"/>
      <c r="BE67" s="115">
        <v>20001.0</v>
      </c>
      <c r="BF67" s="115" t="s">
        <v>93</v>
      </c>
      <c r="BG67" s="115" t="s">
        <v>3104</v>
      </c>
      <c r="BH67" s="115"/>
      <c r="BI67" s="115"/>
      <c r="BJ67" s="115"/>
      <c r="BK67" s="115"/>
      <c r="BL67" s="115">
        <v>5.0</v>
      </c>
      <c r="BM67" s="115" t="s">
        <v>91</v>
      </c>
      <c r="BN67" s="115" t="s">
        <v>91</v>
      </c>
      <c r="BO67" s="115"/>
      <c r="BP67" s="115">
        <v>1.0</v>
      </c>
      <c r="BQ67" s="115" t="s">
        <v>3122</v>
      </c>
      <c r="BR67" s="115" t="s">
        <v>110</v>
      </c>
      <c r="BS67" s="115" t="s">
        <v>2508</v>
      </c>
      <c r="BT67" s="115" t="s">
        <v>112</v>
      </c>
      <c r="BU67" s="115" t="s">
        <v>111</v>
      </c>
      <c r="BV67" s="115" t="s">
        <v>111</v>
      </c>
      <c r="BW67" s="115" t="s">
        <v>111</v>
      </c>
      <c r="BX67" s="115" t="s">
        <v>111</v>
      </c>
      <c r="BY67" s="115" t="s">
        <v>112</v>
      </c>
      <c r="BZ67" s="115"/>
      <c r="CA67" s="115" t="s">
        <v>410</v>
      </c>
      <c r="CB67" s="115" t="s">
        <v>3123</v>
      </c>
      <c r="CC67" s="115" t="s">
        <v>2948</v>
      </c>
      <c r="CD67" s="115" t="s">
        <v>3124</v>
      </c>
      <c r="CE67" s="115"/>
      <c r="CF67" s="115"/>
      <c r="CG67" s="115"/>
      <c r="CH67" s="115"/>
      <c r="CI67" s="115"/>
    </row>
    <row r="68">
      <c r="A68" s="115" t="s">
        <v>481</v>
      </c>
      <c r="B68" s="115" t="s">
        <v>482</v>
      </c>
      <c r="C68" s="115" t="s">
        <v>90</v>
      </c>
      <c r="D68" s="115"/>
      <c r="E68" s="115" t="s">
        <v>121</v>
      </c>
      <c r="F68" s="115">
        <v>7.0</v>
      </c>
      <c r="G68" s="115" t="s">
        <v>100</v>
      </c>
      <c r="H68" s="115" t="s">
        <v>91</v>
      </c>
      <c r="I68" s="115"/>
      <c r="J68" s="115"/>
      <c r="K68" s="115"/>
      <c r="L68" s="115"/>
      <c r="M68" s="115"/>
      <c r="N68" s="115"/>
      <c r="O68" s="115"/>
      <c r="P68" s="115"/>
      <c r="Q68" s="115"/>
      <c r="R68" s="115" t="s">
        <v>3125</v>
      </c>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v>1000.0</v>
      </c>
      <c r="BF68" s="115" t="s">
        <v>93</v>
      </c>
      <c r="BG68" s="115" t="s">
        <v>3126</v>
      </c>
      <c r="BH68" s="115"/>
      <c r="BI68" s="115"/>
      <c r="BJ68" s="115"/>
      <c r="BK68" s="115"/>
      <c r="BL68" s="115">
        <v>5.0</v>
      </c>
      <c r="BM68" s="115" t="s">
        <v>92</v>
      </c>
      <c r="BN68" s="115" t="s">
        <v>90</v>
      </c>
      <c r="BO68" s="115"/>
      <c r="BP68" s="115">
        <v>1.0</v>
      </c>
      <c r="BQ68" s="115" t="s">
        <v>3127</v>
      </c>
      <c r="BR68" s="115" t="s">
        <v>110</v>
      </c>
      <c r="BS68" s="115" t="s">
        <v>2508</v>
      </c>
      <c r="BT68" s="115" t="s">
        <v>111</v>
      </c>
      <c r="BU68" s="115" t="s">
        <v>111</v>
      </c>
      <c r="BV68" s="115" t="s">
        <v>111</v>
      </c>
      <c r="BW68" s="115" t="s">
        <v>112</v>
      </c>
      <c r="BX68" s="115" t="s">
        <v>111</v>
      </c>
      <c r="BY68" s="115" t="s">
        <v>112</v>
      </c>
      <c r="BZ68" s="115"/>
      <c r="CA68" s="142" t="s">
        <v>3128</v>
      </c>
      <c r="CB68" s="115" t="s">
        <v>489</v>
      </c>
      <c r="CC68" s="114" t="s">
        <v>134</v>
      </c>
      <c r="CD68" s="115" t="s">
        <v>3129</v>
      </c>
      <c r="CE68" s="115"/>
      <c r="CF68" s="115"/>
      <c r="CG68" s="115"/>
      <c r="CH68" s="115"/>
      <c r="CI68" s="115"/>
    </row>
    <row r="69">
      <c r="A69" s="144" t="s">
        <v>521</v>
      </c>
      <c r="B69" s="144" t="s">
        <v>522</v>
      </c>
      <c r="C69" s="144" t="s">
        <v>90</v>
      </c>
      <c r="D69" s="115"/>
      <c r="E69" s="144" t="s">
        <v>99</v>
      </c>
      <c r="F69" s="144">
        <v>7.3</v>
      </c>
      <c r="G69" s="144" t="s">
        <v>100</v>
      </c>
      <c r="H69" s="144" t="s">
        <v>91</v>
      </c>
      <c r="I69" s="115"/>
      <c r="J69" s="115"/>
      <c r="K69" s="115"/>
      <c r="L69" s="115"/>
      <c r="M69" s="115"/>
      <c r="N69" s="115"/>
      <c r="O69" s="144" t="s">
        <v>90</v>
      </c>
      <c r="P69" s="115"/>
      <c r="Q69" s="115"/>
      <c r="R69" s="115" t="s">
        <v>3130</v>
      </c>
      <c r="S69" s="115"/>
      <c r="T69" s="115"/>
      <c r="U69" s="115"/>
      <c r="V69" s="115"/>
      <c r="W69" s="115"/>
      <c r="X69" s="115"/>
      <c r="Y69" s="115"/>
      <c r="Z69" s="115"/>
      <c r="AA69" s="115"/>
      <c r="AB69" s="115"/>
      <c r="AC69" s="115"/>
      <c r="AD69" s="115" t="s">
        <v>524</v>
      </c>
      <c r="AE69" s="115"/>
      <c r="AF69" s="115"/>
      <c r="AG69" s="115"/>
      <c r="AH69" s="144" t="s">
        <v>91</v>
      </c>
      <c r="AI69" s="144" t="s">
        <v>93</v>
      </c>
      <c r="AJ69" s="144" t="s">
        <v>91</v>
      </c>
      <c r="AK69" s="115"/>
      <c r="AL69" s="115"/>
      <c r="AM69" s="115" t="s">
        <v>3131</v>
      </c>
      <c r="AN69" s="115"/>
      <c r="AO69" s="115"/>
      <c r="AP69" s="115"/>
      <c r="AQ69" s="115"/>
      <c r="AR69" s="115"/>
      <c r="AS69" s="115"/>
      <c r="AT69" s="115"/>
      <c r="AU69" s="115"/>
      <c r="AV69" s="115"/>
      <c r="AW69" s="115"/>
      <c r="AX69" s="115"/>
      <c r="AY69" s="115"/>
      <c r="AZ69" s="115"/>
      <c r="BA69" s="115"/>
      <c r="BB69" s="115"/>
      <c r="BC69" s="115"/>
      <c r="BD69" s="115"/>
      <c r="BE69" s="115">
        <v>20001.0</v>
      </c>
      <c r="BF69" s="144" t="s">
        <v>92</v>
      </c>
      <c r="BG69" s="115" t="s">
        <v>3132</v>
      </c>
      <c r="BH69" s="115"/>
      <c r="BI69" s="115"/>
      <c r="BJ69" s="115"/>
      <c r="BK69" s="115"/>
      <c r="BL69" s="149">
        <v>5.0</v>
      </c>
      <c r="BM69" s="144" t="s">
        <v>91</v>
      </c>
      <c r="BN69" s="144" t="s">
        <v>91</v>
      </c>
      <c r="BO69" s="115"/>
      <c r="BP69" s="144">
        <v>1.0</v>
      </c>
      <c r="BQ69" s="115" t="s">
        <v>3133</v>
      </c>
      <c r="BR69" s="144" t="s">
        <v>110</v>
      </c>
      <c r="BS69" s="115" t="s">
        <v>3134</v>
      </c>
      <c r="BT69" s="115" t="s">
        <v>111</v>
      </c>
      <c r="BU69" s="115" t="s">
        <v>111</v>
      </c>
      <c r="BV69" s="115" t="s">
        <v>111</v>
      </c>
      <c r="BW69" s="115" t="s">
        <v>112</v>
      </c>
      <c r="BX69" s="115" t="s">
        <v>111</v>
      </c>
      <c r="BY69" s="115" t="s">
        <v>112</v>
      </c>
      <c r="BZ69" s="115"/>
      <c r="CA69" s="115" t="s">
        <v>3135</v>
      </c>
      <c r="CB69" s="115" t="s">
        <v>3136</v>
      </c>
      <c r="CC69" s="115" t="s">
        <v>118</v>
      </c>
      <c r="CD69" s="114" t="s">
        <v>134</v>
      </c>
      <c r="CE69" s="115" t="s">
        <v>580</v>
      </c>
      <c r="CF69" s="115"/>
      <c r="CG69" s="115"/>
      <c r="CH69" s="115"/>
      <c r="CI69" s="115"/>
    </row>
    <row r="70">
      <c r="A70" s="146" t="s">
        <v>530</v>
      </c>
      <c r="B70" s="144" t="s">
        <v>531</v>
      </c>
      <c r="C70" s="144" t="s">
        <v>90</v>
      </c>
      <c r="D70" s="115"/>
      <c r="E70" s="144" t="s">
        <v>99</v>
      </c>
      <c r="F70" s="144">
        <v>8.7</v>
      </c>
      <c r="G70" s="144" t="s">
        <v>100</v>
      </c>
      <c r="H70" s="144" t="s">
        <v>91</v>
      </c>
      <c r="I70" s="144">
        <v>200.0</v>
      </c>
      <c r="J70" s="144">
        <v>18.0</v>
      </c>
      <c r="K70" s="144" t="s">
        <v>100</v>
      </c>
      <c r="L70" s="144" t="s">
        <v>90</v>
      </c>
      <c r="M70" s="144" t="s">
        <v>91</v>
      </c>
      <c r="N70" s="115"/>
      <c r="O70" s="115"/>
      <c r="P70" s="115"/>
      <c r="Q70" s="115"/>
      <c r="R70" s="115" t="s">
        <v>3137</v>
      </c>
      <c r="S70" s="115"/>
      <c r="T70" s="115"/>
      <c r="U70" s="115"/>
      <c r="V70" s="115"/>
      <c r="W70" s="115"/>
      <c r="X70" s="115"/>
      <c r="Y70" s="115"/>
      <c r="Z70" s="115"/>
      <c r="AA70" s="115"/>
      <c r="AB70" s="115"/>
      <c r="AC70" s="115"/>
      <c r="AD70" s="115" t="s">
        <v>534</v>
      </c>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44">
        <v>800.0</v>
      </c>
      <c r="BD70" s="144">
        <v>1005.0</v>
      </c>
      <c r="BE70" s="144">
        <v>667.0</v>
      </c>
      <c r="BF70" s="144" t="s">
        <v>92</v>
      </c>
      <c r="BG70" s="115" t="s">
        <v>3138</v>
      </c>
      <c r="BH70" s="115"/>
      <c r="BI70" s="115"/>
      <c r="BJ70" s="115"/>
      <c r="BK70" s="115"/>
      <c r="BL70" s="144">
        <v>5.0</v>
      </c>
      <c r="BM70" s="144" t="s">
        <v>91</v>
      </c>
      <c r="BN70" s="144" t="s">
        <v>90</v>
      </c>
      <c r="BO70" s="115"/>
      <c r="BP70" s="144">
        <v>1.0</v>
      </c>
      <c r="BQ70" s="115" t="s">
        <v>3139</v>
      </c>
      <c r="BR70" s="144" t="s">
        <v>110</v>
      </c>
      <c r="BS70" s="115" t="s">
        <v>3134</v>
      </c>
      <c r="BT70" s="115" t="s">
        <v>112</v>
      </c>
      <c r="BU70" s="115" t="s">
        <v>111</v>
      </c>
      <c r="BV70" s="115" t="s">
        <v>111</v>
      </c>
      <c r="BW70" s="115" t="s">
        <v>113</v>
      </c>
      <c r="BX70" s="115" t="s">
        <v>111</v>
      </c>
      <c r="BY70" s="115" t="s">
        <v>112</v>
      </c>
      <c r="BZ70" s="115"/>
      <c r="CA70" s="115" t="s">
        <v>3140</v>
      </c>
      <c r="CB70" s="115" t="s">
        <v>3141</v>
      </c>
      <c r="CC70" s="115" t="s">
        <v>118</v>
      </c>
      <c r="CD70" s="114" t="s">
        <v>134</v>
      </c>
      <c r="CE70" s="115" t="s">
        <v>580</v>
      </c>
      <c r="CF70" s="115"/>
      <c r="CG70" s="115"/>
      <c r="CH70" s="115"/>
      <c r="CI70" s="115"/>
    </row>
    <row r="71">
      <c r="A71" s="146" t="s">
        <v>539</v>
      </c>
      <c r="B71" s="144" t="s">
        <v>3142</v>
      </c>
      <c r="C71" s="144" t="s">
        <v>90</v>
      </c>
      <c r="D71" s="115"/>
      <c r="E71" s="144" t="s">
        <v>99</v>
      </c>
      <c r="F71" s="144">
        <v>13.7</v>
      </c>
      <c r="G71" s="144" t="s">
        <v>100</v>
      </c>
      <c r="H71" s="144" t="s">
        <v>91</v>
      </c>
      <c r="I71" s="115"/>
      <c r="J71" s="115"/>
      <c r="K71" s="115"/>
      <c r="L71" s="115"/>
      <c r="M71" s="115"/>
      <c r="N71" s="115"/>
      <c r="O71" s="115" t="s">
        <v>90</v>
      </c>
      <c r="P71" s="115"/>
      <c r="Q71" s="115"/>
      <c r="R71" s="115" t="s">
        <v>3143</v>
      </c>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44">
        <v>60.0</v>
      </c>
      <c r="BD71" s="144">
        <v>70.0</v>
      </c>
      <c r="BE71" s="144">
        <v>50.0</v>
      </c>
      <c r="BF71" s="144" t="s">
        <v>92</v>
      </c>
      <c r="BG71" s="115" t="s">
        <v>3144</v>
      </c>
      <c r="BH71" s="115"/>
      <c r="BI71" s="115"/>
      <c r="BJ71" s="115"/>
      <c r="BK71" s="115"/>
      <c r="BL71" s="144">
        <v>4.0</v>
      </c>
      <c r="BM71" s="144" t="s">
        <v>91</v>
      </c>
      <c r="BN71" s="144" t="s">
        <v>90</v>
      </c>
      <c r="BO71" s="115"/>
      <c r="BP71" s="144">
        <v>2.0</v>
      </c>
      <c r="BQ71" s="115" t="s">
        <v>3145</v>
      </c>
      <c r="BR71" s="144" t="s">
        <v>110</v>
      </c>
      <c r="BS71" s="115" t="s">
        <v>3134</v>
      </c>
      <c r="BT71" s="115" t="s">
        <v>111</v>
      </c>
      <c r="BU71" s="115" t="s">
        <v>111</v>
      </c>
      <c r="BV71" s="115" t="s">
        <v>111</v>
      </c>
      <c r="BW71" s="115" t="s">
        <v>3146</v>
      </c>
      <c r="BX71" s="115" t="s">
        <v>111</v>
      </c>
      <c r="BY71" s="115" t="s">
        <v>193</v>
      </c>
      <c r="BZ71" s="114" t="s">
        <v>3147</v>
      </c>
      <c r="CA71" s="115" t="s">
        <v>3148</v>
      </c>
      <c r="CB71" s="115" t="s">
        <v>547</v>
      </c>
      <c r="CC71" s="144" t="s">
        <v>3149</v>
      </c>
      <c r="CD71" s="115"/>
      <c r="CE71" s="115"/>
      <c r="CF71" s="115"/>
      <c r="CG71" s="115"/>
      <c r="CH71" s="115"/>
      <c r="CI71" s="115"/>
    </row>
    <row r="72">
      <c r="A72" s="146" t="s">
        <v>548</v>
      </c>
      <c r="B72" s="144" t="s">
        <v>3150</v>
      </c>
      <c r="C72" s="144" t="s">
        <v>90</v>
      </c>
      <c r="D72" s="115"/>
      <c r="E72" s="144" t="s">
        <v>121</v>
      </c>
      <c r="F72" s="144">
        <v>6.0</v>
      </c>
      <c r="G72" s="144" t="s">
        <v>100</v>
      </c>
      <c r="H72" s="144" t="s">
        <v>91</v>
      </c>
      <c r="I72" s="144">
        <v>-50.0</v>
      </c>
      <c r="J72" s="144">
        <v>13.0</v>
      </c>
      <c r="K72" s="144" t="s">
        <v>100</v>
      </c>
      <c r="L72" s="144" t="s">
        <v>90</v>
      </c>
      <c r="M72" s="144" t="s">
        <v>91</v>
      </c>
      <c r="N72" s="115"/>
      <c r="O72" s="144" t="s">
        <v>111</v>
      </c>
      <c r="P72" s="115"/>
      <c r="Q72" s="115"/>
      <c r="R72" s="115" t="s">
        <v>3151</v>
      </c>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t="s">
        <v>3152</v>
      </c>
      <c r="AT72" s="115"/>
      <c r="AU72" s="115"/>
      <c r="AV72" s="115"/>
      <c r="AW72" s="115"/>
      <c r="AX72" s="115"/>
      <c r="AY72" s="115"/>
      <c r="AZ72" s="115"/>
      <c r="BA72" s="115"/>
      <c r="BB72" s="115"/>
      <c r="BC72" s="115"/>
      <c r="BD72" s="115"/>
      <c r="BE72" s="144">
        <v>2500.0</v>
      </c>
      <c r="BF72" s="144" t="s">
        <v>93</v>
      </c>
      <c r="BG72" s="115" t="s">
        <v>3153</v>
      </c>
      <c r="BH72" s="115"/>
      <c r="BI72" s="115"/>
      <c r="BJ72" s="115"/>
      <c r="BK72" s="115"/>
      <c r="BL72" s="144">
        <v>5.0</v>
      </c>
      <c r="BM72" s="144" t="s">
        <v>91</v>
      </c>
      <c r="BN72" s="115"/>
      <c r="BO72" s="115"/>
      <c r="BP72" s="144">
        <v>2.0</v>
      </c>
      <c r="BQ72" s="115" t="s">
        <v>3154</v>
      </c>
      <c r="BR72" s="115" t="s">
        <v>110</v>
      </c>
      <c r="BS72" s="115" t="s">
        <v>3155</v>
      </c>
      <c r="BT72" s="115" t="s">
        <v>803</v>
      </c>
      <c r="BU72" s="115" t="s">
        <v>111</v>
      </c>
      <c r="BV72" s="115" t="s">
        <v>111</v>
      </c>
      <c r="BW72" s="115" t="s">
        <v>112</v>
      </c>
      <c r="BX72" s="115" t="s">
        <v>111</v>
      </c>
      <c r="BY72" s="115" t="s">
        <v>193</v>
      </c>
      <c r="BZ72" s="114" t="s">
        <v>3156</v>
      </c>
      <c r="CA72" s="115" t="s">
        <v>3157</v>
      </c>
      <c r="CB72" s="115" t="s">
        <v>3158</v>
      </c>
      <c r="CC72" s="115" t="s">
        <v>118</v>
      </c>
      <c r="CD72" s="114" t="s">
        <v>134</v>
      </c>
      <c r="CE72" s="115" t="s">
        <v>580</v>
      </c>
      <c r="CF72" s="115"/>
      <c r="CG72" s="115"/>
      <c r="CH72" s="115"/>
      <c r="CI72" s="115"/>
    </row>
    <row r="73">
      <c r="A73" s="146" t="s">
        <v>556</v>
      </c>
      <c r="B73" s="144" t="s">
        <v>557</v>
      </c>
      <c r="C73" s="144" t="s">
        <v>90</v>
      </c>
      <c r="D73" s="115"/>
      <c r="E73" s="144" t="s">
        <v>99</v>
      </c>
      <c r="F73" s="144">
        <v>5.6</v>
      </c>
      <c r="G73" s="144" t="s">
        <v>100</v>
      </c>
      <c r="H73" s="144" t="s">
        <v>91</v>
      </c>
      <c r="I73" s="115"/>
      <c r="J73" s="115"/>
      <c r="K73" s="115"/>
      <c r="L73" s="115"/>
      <c r="M73" s="115"/>
      <c r="N73" s="115"/>
      <c r="O73" s="144" t="s">
        <v>90</v>
      </c>
      <c r="P73" s="115"/>
      <c r="Q73" s="115"/>
      <c r="R73" s="115" t="s">
        <v>3159</v>
      </c>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44">
        <v>10001.0</v>
      </c>
      <c r="BF73" s="144" t="s">
        <v>92</v>
      </c>
      <c r="BG73" s="115" t="s">
        <v>3160</v>
      </c>
      <c r="BH73" s="115"/>
      <c r="BI73" s="115"/>
      <c r="BJ73" s="115"/>
      <c r="BK73" s="115"/>
      <c r="BL73" s="144">
        <v>5.0</v>
      </c>
      <c r="BM73" s="144" t="s">
        <v>91</v>
      </c>
      <c r="BN73" s="144" t="s">
        <v>92</v>
      </c>
      <c r="BO73" s="115"/>
      <c r="BP73" s="144">
        <v>1.0</v>
      </c>
      <c r="BQ73" s="115" t="s">
        <v>3161</v>
      </c>
      <c r="BR73" s="115" t="s">
        <v>110</v>
      </c>
      <c r="BS73" s="115" t="s">
        <v>3134</v>
      </c>
      <c r="BT73" s="115" t="s">
        <v>111</v>
      </c>
      <c r="BU73" s="115" t="s">
        <v>111</v>
      </c>
      <c r="BV73" s="115" t="s">
        <v>111</v>
      </c>
      <c r="BW73" s="115" t="s">
        <v>112</v>
      </c>
      <c r="BX73" s="115" t="s">
        <v>111</v>
      </c>
      <c r="BY73" s="115" t="s">
        <v>112</v>
      </c>
      <c r="BZ73" s="115"/>
      <c r="CA73" s="115" t="s">
        <v>3162</v>
      </c>
      <c r="CB73" s="115" t="s">
        <v>3163</v>
      </c>
      <c r="CC73" s="115" t="s">
        <v>118</v>
      </c>
      <c r="CD73" s="114" t="s">
        <v>134</v>
      </c>
      <c r="CE73" s="115" t="s">
        <v>580</v>
      </c>
      <c r="CF73" s="115"/>
      <c r="CG73" s="115"/>
      <c r="CH73" s="115"/>
      <c r="CI73" s="115"/>
    </row>
    <row r="74">
      <c r="A74" s="150" t="s">
        <v>562</v>
      </c>
      <c r="B74" s="115" t="s">
        <v>563</v>
      </c>
      <c r="C74" s="115" t="s">
        <v>90</v>
      </c>
      <c r="D74" s="115"/>
      <c r="E74" s="115" t="s">
        <v>121</v>
      </c>
      <c r="F74" s="115">
        <v>9.0</v>
      </c>
      <c r="G74" s="115" t="s">
        <v>100</v>
      </c>
      <c r="H74" s="115" t="s">
        <v>91</v>
      </c>
      <c r="I74" s="115">
        <v>0.0</v>
      </c>
      <c r="J74" s="115">
        <v>3.0</v>
      </c>
      <c r="K74" s="115" t="s">
        <v>100</v>
      </c>
      <c r="L74" s="115" t="s">
        <v>90</v>
      </c>
      <c r="M74" s="115" t="s">
        <v>90</v>
      </c>
      <c r="N74" s="115"/>
      <c r="O74" s="115" t="s">
        <v>565</v>
      </c>
      <c r="P74" s="115"/>
      <c r="Q74" s="115" t="s">
        <v>91</v>
      </c>
      <c r="R74" s="115" t="s">
        <v>3164</v>
      </c>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t="s">
        <v>91</v>
      </c>
      <c r="AR74" s="115"/>
      <c r="AS74" s="115" t="s">
        <v>3165</v>
      </c>
      <c r="AT74" s="115"/>
      <c r="AU74" s="115"/>
      <c r="AV74" s="115"/>
      <c r="AW74" s="115"/>
      <c r="AX74" s="115"/>
      <c r="AY74" s="115"/>
      <c r="AZ74" s="115"/>
      <c r="BA74" s="115"/>
      <c r="BB74" s="115"/>
      <c r="BC74" s="115">
        <v>3500.0</v>
      </c>
      <c r="BD74" s="115">
        <v>4000.0</v>
      </c>
      <c r="BE74" s="115">
        <v>3000.0</v>
      </c>
      <c r="BF74" s="115" t="s">
        <v>92</v>
      </c>
      <c r="BG74" s="115" t="s">
        <v>3166</v>
      </c>
      <c r="BH74" s="115"/>
      <c r="BI74" s="115"/>
      <c r="BJ74" s="115"/>
      <c r="BK74" s="115"/>
      <c r="BL74" s="115">
        <v>4.0</v>
      </c>
      <c r="BM74" s="115" t="s">
        <v>91</v>
      </c>
      <c r="BN74" s="115" t="s">
        <v>90</v>
      </c>
      <c r="BO74" s="115"/>
      <c r="BP74" s="115">
        <v>1.0</v>
      </c>
      <c r="BQ74" s="115" t="s">
        <v>3167</v>
      </c>
      <c r="BR74" s="115" t="s">
        <v>110</v>
      </c>
      <c r="BS74" s="115" t="s">
        <v>110</v>
      </c>
      <c r="BT74" s="115" t="s">
        <v>111</v>
      </c>
      <c r="BU74" s="115" t="s">
        <v>111</v>
      </c>
      <c r="BV74" s="115" t="s">
        <v>111</v>
      </c>
      <c r="BW74" s="115" t="s">
        <v>112</v>
      </c>
      <c r="BX74" s="115" t="s">
        <v>111</v>
      </c>
      <c r="BY74" s="115" t="s">
        <v>112</v>
      </c>
      <c r="BZ74" s="115"/>
      <c r="CA74" s="115" t="s">
        <v>3168</v>
      </c>
      <c r="CB74" s="115" t="s">
        <v>3169</v>
      </c>
      <c r="CC74" s="115" t="s">
        <v>3170</v>
      </c>
      <c r="CD74" s="115"/>
      <c r="CE74" s="115"/>
      <c r="CF74" s="115"/>
      <c r="CG74" s="115"/>
      <c r="CH74" s="115"/>
      <c r="CI74" s="115"/>
    </row>
    <row r="75">
      <c r="A75" s="146" t="s">
        <v>572</v>
      </c>
      <c r="B75" s="144" t="s">
        <v>573</v>
      </c>
      <c r="C75" s="144" t="s">
        <v>90</v>
      </c>
      <c r="D75" s="115"/>
      <c r="E75" s="144" t="s">
        <v>121</v>
      </c>
      <c r="F75" s="144">
        <v>5.2</v>
      </c>
      <c r="G75" s="144" t="s">
        <v>100</v>
      </c>
      <c r="H75" s="144" t="s">
        <v>91</v>
      </c>
      <c r="I75" s="115"/>
      <c r="J75" s="115"/>
      <c r="K75" s="115"/>
      <c r="L75" s="115"/>
      <c r="M75" s="115"/>
      <c r="N75" s="115"/>
      <c r="O75" s="115"/>
      <c r="P75" s="115"/>
      <c r="Q75" s="115"/>
      <c r="R75" s="115" t="s">
        <v>3171</v>
      </c>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44">
        <v>3000.0</v>
      </c>
      <c r="BF75" s="144" t="s">
        <v>93</v>
      </c>
      <c r="BG75" s="115" t="s">
        <v>3172</v>
      </c>
      <c r="BH75" s="115"/>
      <c r="BI75" s="115"/>
      <c r="BJ75" s="115"/>
      <c r="BK75" s="115"/>
      <c r="BL75" s="144">
        <v>5.0</v>
      </c>
      <c r="BM75" s="144" t="s">
        <v>91</v>
      </c>
      <c r="BN75" s="144" t="s">
        <v>91</v>
      </c>
      <c r="BO75" s="115"/>
      <c r="BP75" s="144">
        <v>1.0</v>
      </c>
      <c r="BQ75" s="115" t="s">
        <v>3173</v>
      </c>
      <c r="BR75" s="115" t="s">
        <v>110</v>
      </c>
      <c r="BS75" s="115" t="s">
        <v>3155</v>
      </c>
      <c r="BT75" s="115" t="s">
        <v>111</v>
      </c>
      <c r="BU75" s="115" t="s">
        <v>111</v>
      </c>
      <c r="BV75" s="115" t="s">
        <v>111</v>
      </c>
      <c r="BW75" s="115" t="s">
        <v>112</v>
      </c>
      <c r="BX75" s="115" t="s">
        <v>111</v>
      </c>
      <c r="BY75" s="115" t="s">
        <v>112</v>
      </c>
      <c r="BZ75" s="115"/>
      <c r="CA75" s="115" t="s">
        <v>3174</v>
      </c>
      <c r="CB75" s="114" t="s">
        <v>134</v>
      </c>
      <c r="CC75" s="115" t="s">
        <v>580</v>
      </c>
      <c r="CD75" s="115" t="s">
        <v>2889</v>
      </c>
      <c r="CE75" s="115" t="s">
        <v>3175</v>
      </c>
      <c r="CF75" s="115"/>
      <c r="CG75" s="115"/>
      <c r="CH75" s="115"/>
      <c r="CI75" s="115"/>
    </row>
    <row r="76">
      <c r="A76" s="144" t="s">
        <v>581</v>
      </c>
      <c r="B76" s="144" t="s">
        <v>3176</v>
      </c>
      <c r="C76" s="144" t="s">
        <v>90</v>
      </c>
      <c r="D76" s="115"/>
      <c r="E76" s="144" t="s">
        <v>121</v>
      </c>
      <c r="F76" s="144">
        <v>5.8</v>
      </c>
      <c r="G76" s="144" t="s">
        <v>100</v>
      </c>
      <c r="H76" s="144" t="s">
        <v>91</v>
      </c>
      <c r="I76" s="144">
        <v>-49.0</v>
      </c>
      <c r="J76" s="144">
        <v>3.0</v>
      </c>
      <c r="K76" s="144" t="s">
        <v>147</v>
      </c>
      <c r="L76" s="144" t="s">
        <v>90</v>
      </c>
      <c r="M76" s="144" t="s">
        <v>92</v>
      </c>
      <c r="N76" s="115"/>
      <c r="O76" s="144" t="s">
        <v>90</v>
      </c>
      <c r="P76" s="144" t="s">
        <v>90</v>
      </c>
      <c r="Q76" s="115" t="s">
        <v>91</v>
      </c>
      <c r="R76" s="115" t="s">
        <v>3177</v>
      </c>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44" t="s">
        <v>90</v>
      </c>
      <c r="AR76" s="115"/>
      <c r="AS76" s="115" t="s">
        <v>3178</v>
      </c>
      <c r="AT76" s="115"/>
      <c r="AU76" s="115"/>
      <c r="AV76" s="115"/>
      <c r="AW76" s="115"/>
      <c r="AX76" s="115"/>
      <c r="AY76" s="115"/>
      <c r="AZ76" s="115"/>
      <c r="BA76" s="115"/>
      <c r="BB76" s="115"/>
      <c r="BC76" s="115"/>
      <c r="BD76" s="115"/>
      <c r="BE76" s="144">
        <v>3000.0</v>
      </c>
      <c r="BF76" s="144" t="s">
        <v>92</v>
      </c>
      <c r="BG76" s="115" t="s">
        <v>3179</v>
      </c>
      <c r="BH76" s="115"/>
      <c r="BI76" s="115"/>
      <c r="BJ76" s="115"/>
      <c r="BK76" s="115"/>
      <c r="BL76" s="144">
        <v>5.0</v>
      </c>
      <c r="BM76" s="144" t="s">
        <v>91</v>
      </c>
      <c r="BN76" s="144" t="s">
        <v>90</v>
      </c>
      <c r="BO76" s="115"/>
      <c r="BP76" s="144">
        <v>1.0</v>
      </c>
      <c r="BQ76" s="115" t="s">
        <v>3180</v>
      </c>
      <c r="BR76" s="115" t="s">
        <v>110</v>
      </c>
      <c r="BS76" s="115" t="s">
        <v>3155</v>
      </c>
      <c r="BT76" s="115" t="s">
        <v>152</v>
      </c>
      <c r="BU76" s="115" t="s">
        <v>153</v>
      </c>
      <c r="BV76" s="115" t="s">
        <v>111</v>
      </c>
      <c r="BW76" s="115" t="s">
        <v>112</v>
      </c>
      <c r="BX76" s="115" t="s">
        <v>111</v>
      </c>
      <c r="BY76" s="115" t="s">
        <v>193</v>
      </c>
      <c r="BZ76" s="114" t="s">
        <v>3181</v>
      </c>
      <c r="CA76" s="115" t="s">
        <v>3182</v>
      </c>
      <c r="CB76" s="115" t="s">
        <v>3183</v>
      </c>
      <c r="CC76" s="144" t="s">
        <v>3184</v>
      </c>
      <c r="CD76" s="144" t="s">
        <v>3185</v>
      </c>
      <c r="CE76" s="115" t="s">
        <v>3186</v>
      </c>
      <c r="CF76" s="115"/>
      <c r="CG76" s="115"/>
      <c r="CH76" s="115"/>
      <c r="CI76" s="115"/>
    </row>
    <row r="77">
      <c r="A77" s="146" t="s">
        <v>590</v>
      </c>
      <c r="B77" s="144" t="s">
        <v>591</v>
      </c>
      <c r="C77" s="144" t="s">
        <v>90</v>
      </c>
      <c r="D77" s="115"/>
      <c r="E77" s="144" t="s">
        <v>99</v>
      </c>
      <c r="F77" s="144">
        <v>5.0</v>
      </c>
      <c r="G77" s="144" t="s">
        <v>100</v>
      </c>
      <c r="H77" s="144" t="s">
        <v>91</v>
      </c>
      <c r="I77" s="144">
        <v>-10.0</v>
      </c>
      <c r="J77" s="144">
        <v>13.0</v>
      </c>
      <c r="K77" s="144" t="s">
        <v>100</v>
      </c>
      <c r="L77" s="144" t="s">
        <v>90</v>
      </c>
      <c r="M77" s="144" t="s">
        <v>91</v>
      </c>
      <c r="N77" s="115"/>
      <c r="O77" s="144" t="s">
        <v>90</v>
      </c>
      <c r="P77" s="115"/>
      <c r="Q77" s="115"/>
      <c r="R77" s="115" t="s">
        <v>3187</v>
      </c>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44" t="s">
        <v>90</v>
      </c>
      <c r="AR77" s="115"/>
      <c r="AS77" s="115" t="s">
        <v>3188</v>
      </c>
      <c r="AT77" s="115"/>
      <c r="AU77" s="115"/>
      <c r="AV77" s="115"/>
      <c r="AW77" s="115"/>
      <c r="AX77" s="115"/>
      <c r="AY77" s="115"/>
      <c r="AZ77" s="115"/>
      <c r="BA77" s="115"/>
      <c r="BB77" s="115"/>
      <c r="BC77" s="115"/>
      <c r="BD77" s="115"/>
      <c r="BE77" s="144">
        <v>10001.0</v>
      </c>
      <c r="BF77" s="144" t="s">
        <v>92</v>
      </c>
      <c r="BG77" s="115" t="s">
        <v>3189</v>
      </c>
      <c r="BH77" s="115"/>
      <c r="BI77" s="115"/>
      <c r="BJ77" s="115"/>
      <c r="BK77" s="115"/>
      <c r="BL77" s="144">
        <v>5.0</v>
      </c>
      <c r="BM77" s="144" t="s">
        <v>91</v>
      </c>
      <c r="BN77" s="144" t="s">
        <v>92</v>
      </c>
      <c r="BO77" s="115"/>
      <c r="BP77" s="144">
        <v>1.0</v>
      </c>
      <c r="BQ77" s="115" t="s">
        <v>3190</v>
      </c>
      <c r="BR77" s="144" t="s">
        <v>110</v>
      </c>
      <c r="BS77" s="115" t="s">
        <v>3155</v>
      </c>
      <c r="BT77" s="115" t="s">
        <v>193</v>
      </c>
      <c r="BU77" s="115" t="s">
        <v>111</v>
      </c>
      <c r="BV77" s="115" t="s">
        <v>193</v>
      </c>
      <c r="BW77" s="115" t="s">
        <v>112</v>
      </c>
      <c r="BX77" s="115" t="s">
        <v>111</v>
      </c>
      <c r="BY77" s="115" t="s">
        <v>112</v>
      </c>
      <c r="BZ77" s="115"/>
      <c r="CA77" s="115" t="s">
        <v>3191</v>
      </c>
      <c r="CB77" s="115" t="s">
        <v>118</v>
      </c>
      <c r="CC77" s="114" t="s">
        <v>134</v>
      </c>
      <c r="CD77" s="115" t="s">
        <v>580</v>
      </c>
      <c r="CE77" s="115" t="s">
        <v>3192</v>
      </c>
      <c r="CF77" s="115"/>
      <c r="CG77" s="115"/>
      <c r="CH77" s="115"/>
      <c r="CI77" s="115"/>
    </row>
    <row r="78">
      <c r="A78" s="146" t="s">
        <v>608</v>
      </c>
      <c r="B78" s="144" t="s">
        <v>609</v>
      </c>
      <c r="C78" s="144" t="s">
        <v>90</v>
      </c>
      <c r="D78" s="115"/>
      <c r="E78" s="144" t="s">
        <v>99</v>
      </c>
      <c r="F78" s="144">
        <v>5.0</v>
      </c>
      <c r="G78" s="144" t="s">
        <v>100</v>
      </c>
      <c r="H78" s="144" t="s">
        <v>91</v>
      </c>
      <c r="I78" s="115"/>
      <c r="J78" s="115"/>
      <c r="K78" s="115"/>
      <c r="L78" s="115"/>
      <c r="M78" s="115"/>
      <c r="N78" s="115"/>
      <c r="O78" s="115"/>
      <c r="P78" s="115"/>
      <c r="Q78" s="115"/>
      <c r="R78" s="115" t="s">
        <v>3193</v>
      </c>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44">
        <v>5000.0</v>
      </c>
      <c r="BF78" s="144" t="s">
        <v>92</v>
      </c>
      <c r="BG78" s="115" t="s">
        <v>3194</v>
      </c>
      <c r="BH78" s="115"/>
      <c r="BI78" s="115"/>
      <c r="BJ78" s="115"/>
      <c r="BK78" s="115"/>
      <c r="BL78" s="144">
        <v>5.0</v>
      </c>
      <c r="BM78" s="144" t="s">
        <v>91</v>
      </c>
      <c r="BN78" s="144" t="s">
        <v>90</v>
      </c>
      <c r="BO78" s="115"/>
      <c r="BP78" s="144">
        <v>1.0</v>
      </c>
      <c r="BQ78" s="115" t="s">
        <v>3195</v>
      </c>
      <c r="BR78" s="115" t="s">
        <v>110</v>
      </c>
      <c r="BS78" s="115" t="s">
        <v>3134</v>
      </c>
      <c r="BT78" s="115" t="s">
        <v>111</v>
      </c>
      <c r="BU78" s="115" t="s">
        <v>111</v>
      </c>
      <c r="BV78" s="115" t="s">
        <v>111</v>
      </c>
      <c r="BW78" s="115" t="s">
        <v>112</v>
      </c>
      <c r="BX78" s="115" t="s">
        <v>111</v>
      </c>
      <c r="BY78" s="115" t="s">
        <v>112</v>
      </c>
      <c r="BZ78" s="115"/>
      <c r="CA78" s="115" t="s">
        <v>3196</v>
      </c>
      <c r="CB78" s="115" t="s">
        <v>118</v>
      </c>
      <c r="CC78" s="115" t="s">
        <v>2889</v>
      </c>
      <c r="CD78" s="114" t="s">
        <v>134</v>
      </c>
      <c r="CE78" s="115" t="s">
        <v>580</v>
      </c>
      <c r="CF78" s="115" t="s">
        <v>3197</v>
      </c>
      <c r="CG78" s="115"/>
      <c r="CH78" s="115"/>
      <c r="CI78" s="115"/>
    </row>
    <row r="79">
      <c r="A79" s="144" t="s">
        <v>615</v>
      </c>
      <c r="B79" s="144" t="s">
        <v>616</v>
      </c>
      <c r="C79" s="144" t="s">
        <v>90</v>
      </c>
      <c r="D79" s="115"/>
      <c r="E79" s="144" t="s">
        <v>99</v>
      </c>
      <c r="F79" s="144">
        <v>8.6</v>
      </c>
      <c r="G79" s="144" t="s">
        <v>100</v>
      </c>
      <c r="H79" s="144" t="s">
        <v>91</v>
      </c>
      <c r="I79" s="115"/>
      <c r="J79" s="115"/>
      <c r="K79" s="115"/>
      <c r="L79" s="115"/>
      <c r="M79" s="115"/>
      <c r="N79" s="115"/>
      <c r="O79" s="144" t="s">
        <v>3198</v>
      </c>
      <c r="P79" s="115"/>
      <c r="Q79" s="144" t="s">
        <v>91</v>
      </c>
      <c r="R79" s="115" t="s">
        <v>3199</v>
      </c>
      <c r="S79" s="144">
        <v>5000.0</v>
      </c>
      <c r="T79" s="115"/>
      <c r="U79" s="144">
        <v>6571.0</v>
      </c>
      <c r="V79" s="115" t="s">
        <v>3200</v>
      </c>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44">
        <v>10001.0</v>
      </c>
      <c r="BF79" s="144" t="s">
        <v>93</v>
      </c>
      <c r="BG79" s="115" t="s">
        <v>3201</v>
      </c>
      <c r="BH79" s="115"/>
      <c r="BI79" s="115"/>
      <c r="BJ79" s="115"/>
      <c r="BK79" s="115"/>
      <c r="BL79" s="144">
        <v>5.0</v>
      </c>
      <c r="BM79" s="144" t="s">
        <v>91</v>
      </c>
      <c r="BN79" s="144" t="s">
        <v>91</v>
      </c>
      <c r="BO79" s="115"/>
      <c r="BP79" s="144">
        <v>1.0</v>
      </c>
      <c r="BQ79" s="115" t="s">
        <v>3202</v>
      </c>
      <c r="BR79" s="144" t="s">
        <v>110</v>
      </c>
      <c r="BS79" s="115" t="s">
        <v>3155</v>
      </c>
      <c r="BT79" s="115" t="s">
        <v>111</v>
      </c>
      <c r="BU79" s="115" t="s">
        <v>112</v>
      </c>
      <c r="BV79" s="115" t="s">
        <v>111</v>
      </c>
      <c r="BW79" s="115" t="s">
        <v>112</v>
      </c>
      <c r="BX79" s="115" t="s">
        <v>111</v>
      </c>
      <c r="BY79" s="115" t="s">
        <v>112</v>
      </c>
      <c r="BZ79" s="115"/>
      <c r="CA79" s="115" t="s">
        <v>410</v>
      </c>
      <c r="CB79" s="115" t="s">
        <v>3203</v>
      </c>
      <c r="CC79" s="115" t="s">
        <v>118</v>
      </c>
      <c r="CD79" s="115" t="s">
        <v>2889</v>
      </c>
      <c r="CE79" s="114" t="s">
        <v>134</v>
      </c>
      <c r="CF79" s="115" t="s">
        <v>3204</v>
      </c>
      <c r="CG79" s="115"/>
      <c r="CH79" s="115"/>
      <c r="CI79" s="115"/>
    </row>
    <row r="80">
      <c r="A80" s="115" t="s">
        <v>623</v>
      </c>
      <c r="B80" s="115" t="s">
        <v>3205</v>
      </c>
      <c r="C80" s="115" t="s">
        <v>90</v>
      </c>
      <c r="D80" s="115"/>
      <c r="E80" s="115" t="s">
        <v>91</v>
      </c>
      <c r="F80" s="115"/>
      <c r="G80" s="115"/>
      <c r="H80" s="115"/>
      <c r="I80" s="115">
        <v>400.0</v>
      </c>
      <c r="J80" s="115">
        <v>10.0</v>
      </c>
      <c r="K80" s="115" t="s">
        <v>100</v>
      </c>
      <c r="L80" s="115" t="s">
        <v>93</v>
      </c>
      <c r="M80" s="115" t="s">
        <v>90</v>
      </c>
      <c r="N80" s="115"/>
      <c r="O80" s="115" t="s">
        <v>3206</v>
      </c>
      <c r="P80" s="115" t="s">
        <v>91</v>
      </c>
      <c r="Q80" s="115" t="s">
        <v>91</v>
      </c>
      <c r="R80" s="115" t="s">
        <v>3207</v>
      </c>
      <c r="S80" s="115"/>
      <c r="T80" s="115"/>
      <c r="U80" s="115"/>
      <c r="V80" s="115"/>
      <c r="W80" s="115"/>
      <c r="X80" s="115"/>
      <c r="Y80" s="115"/>
      <c r="Z80" s="115"/>
      <c r="AA80" s="115"/>
      <c r="AB80" s="115"/>
      <c r="AC80" s="115"/>
      <c r="AD80" s="115"/>
      <c r="AE80" s="115"/>
      <c r="AF80" s="115"/>
      <c r="AG80" s="115"/>
      <c r="AH80" s="115" t="s">
        <v>92</v>
      </c>
      <c r="AI80" s="115" t="s">
        <v>90</v>
      </c>
      <c r="AJ80" s="115" t="s">
        <v>90</v>
      </c>
      <c r="AK80" s="115"/>
      <c r="AL80" s="115"/>
      <c r="AM80" s="115" t="s">
        <v>3208</v>
      </c>
      <c r="AN80" s="115"/>
      <c r="AO80" s="115"/>
      <c r="AP80" s="115"/>
      <c r="AQ80" s="115" t="s">
        <v>92</v>
      </c>
      <c r="AR80" s="115"/>
      <c r="AS80" s="115" t="s">
        <v>3207</v>
      </c>
      <c r="AT80" s="115"/>
      <c r="AU80" s="115"/>
      <c r="AV80" s="115"/>
      <c r="AW80" s="115"/>
      <c r="AX80" s="115"/>
      <c r="AY80" s="115"/>
      <c r="AZ80" s="115"/>
      <c r="BA80" s="115"/>
      <c r="BB80" s="115"/>
      <c r="BC80" s="115">
        <v>600.0</v>
      </c>
      <c r="BD80" s="115">
        <v>750.0</v>
      </c>
      <c r="BE80" s="115">
        <v>450.0</v>
      </c>
      <c r="BF80" s="115" t="s">
        <v>91</v>
      </c>
      <c r="BG80" s="115" t="s">
        <v>3209</v>
      </c>
      <c r="BH80" s="115"/>
      <c r="BI80" s="115"/>
      <c r="BJ80" s="115"/>
      <c r="BK80" s="115"/>
      <c r="BL80" s="115">
        <v>5.0</v>
      </c>
      <c r="BM80" s="115" t="s">
        <v>91</v>
      </c>
      <c r="BN80" s="115" t="s">
        <v>90</v>
      </c>
      <c r="BO80" s="115"/>
      <c r="BP80" s="115"/>
      <c r="BQ80" s="115" t="s">
        <v>3210</v>
      </c>
      <c r="BR80" s="115" t="s">
        <v>110</v>
      </c>
      <c r="BS80" s="115" t="s">
        <v>2508</v>
      </c>
      <c r="BT80" s="115" t="s">
        <v>112</v>
      </c>
      <c r="BU80" s="115" t="s">
        <v>111</v>
      </c>
      <c r="BV80" s="115" t="s">
        <v>111</v>
      </c>
      <c r="BW80" s="115" t="s">
        <v>2728</v>
      </c>
      <c r="BX80" s="115" t="s">
        <v>111</v>
      </c>
      <c r="BY80" s="115" t="s">
        <v>114</v>
      </c>
      <c r="BZ80" s="114" t="s">
        <v>93</v>
      </c>
      <c r="CA80" s="142" t="s">
        <v>633</v>
      </c>
      <c r="CB80" s="115" t="s">
        <v>3211</v>
      </c>
      <c r="CC80" s="115"/>
      <c r="CD80" s="115"/>
      <c r="CE80" s="115"/>
      <c r="CF80" s="115"/>
      <c r="CG80" s="115"/>
      <c r="CH80" s="115"/>
      <c r="CI80" s="115"/>
    </row>
    <row r="81">
      <c r="A81" s="146" t="s">
        <v>788</v>
      </c>
      <c r="B81" s="144" t="s">
        <v>789</v>
      </c>
      <c r="C81" s="144" t="s">
        <v>90</v>
      </c>
      <c r="D81" s="115"/>
      <c r="E81" s="144" t="s">
        <v>121</v>
      </c>
      <c r="F81" s="144">
        <v>6.3</v>
      </c>
      <c r="G81" s="144" t="s">
        <v>100</v>
      </c>
      <c r="H81" s="144" t="s">
        <v>91</v>
      </c>
      <c r="I81" s="115"/>
      <c r="J81" s="115"/>
      <c r="K81" s="115"/>
      <c r="L81" s="115"/>
      <c r="M81" s="115"/>
      <c r="N81" s="115"/>
      <c r="O81" s="115"/>
      <c r="P81" s="115"/>
      <c r="Q81" s="115"/>
      <c r="R81" s="115" t="s">
        <v>3212</v>
      </c>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44">
        <v>2501.0</v>
      </c>
      <c r="BF81" s="144" t="s">
        <v>93</v>
      </c>
      <c r="BG81" s="115" t="s">
        <v>792</v>
      </c>
      <c r="BH81" s="115"/>
      <c r="BI81" s="115"/>
      <c r="BJ81" s="115"/>
      <c r="BK81" s="115"/>
      <c r="BL81" s="144">
        <v>5.0</v>
      </c>
      <c r="BM81" s="144" t="s">
        <v>91</v>
      </c>
      <c r="BN81" s="144" t="s">
        <v>90</v>
      </c>
      <c r="BO81" s="115"/>
      <c r="BP81" s="144">
        <v>1.0</v>
      </c>
      <c r="BQ81" s="115" t="s">
        <v>3213</v>
      </c>
      <c r="BR81" s="144" t="s">
        <v>110</v>
      </c>
      <c r="BS81" s="115" t="s">
        <v>3155</v>
      </c>
      <c r="BT81" s="115" t="s">
        <v>111</v>
      </c>
      <c r="BU81" s="115" t="s">
        <v>111</v>
      </c>
      <c r="BV81" s="115" t="s">
        <v>111</v>
      </c>
      <c r="BW81" s="115" t="s">
        <v>112</v>
      </c>
      <c r="BX81" s="115" t="s">
        <v>111</v>
      </c>
      <c r="BY81" s="115" t="s">
        <v>112</v>
      </c>
      <c r="BZ81" s="115"/>
      <c r="CA81" s="115" t="s">
        <v>3214</v>
      </c>
      <c r="CB81" s="115" t="s">
        <v>795</v>
      </c>
      <c r="CC81" s="115"/>
      <c r="CD81" s="115"/>
      <c r="CE81" s="115"/>
      <c r="CF81" s="115"/>
      <c r="CG81" s="115"/>
      <c r="CH81" s="115"/>
      <c r="CI81" s="115"/>
    </row>
    <row r="82">
      <c r="A82" s="146" t="s">
        <v>820</v>
      </c>
      <c r="B82" s="144" t="s">
        <v>821</v>
      </c>
      <c r="C82" s="144" t="s">
        <v>90</v>
      </c>
      <c r="D82" s="115"/>
      <c r="E82" s="144" t="s">
        <v>121</v>
      </c>
      <c r="F82" s="144">
        <v>6.0</v>
      </c>
      <c r="G82" s="144" t="s">
        <v>100</v>
      </c>
      <c r="H82" s="144" t="s">
        <v>92</v>
      </c>
      <c r="I82" s="115"/>
      <c r="J82" s="115"/>
      <c r="K82" s="115"/>
      <c r="L82" s="115"/>
      <c r="M82" s="115"/>
      <c r="N82" s="115"/>
      <c r="O82" s="144" t="s">
        <v>90</v>
      </c>
      <c r="P82" s="115"/>
      <c r="Q82" s="115"/>
      <c r="R82" s="115" t="s">
        <v>3215</v>
      </c>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44">
        <v>1001.0</v>
      </c>
      <c r="BF82" s="144" t="s">
        <v>93</v>
      </c>
      <c r="BG82" s="115" t="s">
        <v>3216</v>
      </c>
      <c r="BH82" s="115"/>
      <c r="BI82" s="115"/>
      <c r="BJ82" s="115"/>
      <c r="BK82" s="115"/>
      <c r="BL82" s="144">
        <v>5.0</v>
      </c>
      <c r="BM82" s="144" t="s">
        <v>92</v>
      </c>
      <c r="BN82" s="144" t="s">
        <v>90</v>
      </c>
      <c r="BO82" s="115"/>
      <c r="BP82" s="144">
        <v>1.0</v>
      </c>
      <c r="BQ82" s="115" t="s">
        <v>3217</v>
      </c>
      <c r="BR82" s="144" t="s">
        <v>110</v>
      </c>
      <c r="BS82" s="115" t="s">
        <v>3134</v>
      </c>
      <c r="BT82" s="115" t="s">
        <v>111</v>
      </c>
      <c r="BU82" s="115" t="s">
        <v>111</v>
      </c>
      <c r="BV82" s="115" t="s">
        <v>112</v>
      </c>
      <c r="BW82" s="115" t="s">
        <v>112</v>
      </c>
      <c r="BX82" s="115" t="s">
        <v>111</v>
      </c>
      <c r="BY82" s="115" t="s">
        <v>112</v>
      </c>
      <c r="BZ82" s="115"/>
      <c r="CA82" s="115" t="s">
        <v>3218</v>
      </c>
      <c r="CB82" s="115" t="s">
        <v>827</v>
      </c>
      <c r="CC82" s="115"/>
      <c r="CD82" s="115"/>
      <c r="CE82" s="115"/>
      <c r="CF82" s="115"/>
      <c r="CG82" s="115"/>
      <c r="CH82" s="115"/>
      <c r="CI82" s="115"/>
    </row>
    <row r="83">
      <c r="A83" s="146" t="s">
        <v>837</v>
      </c>
      <c r="B83" s="144" t="s">
        <v>838</v>
      </c>
      <c r="C83" s="144" t="s">
        <v>90</v>
      </c>
      <c r="D83" s="115"/>
      <c r="E83" s="144" t="s">
        <v>121</v>
      </c>
      <c r="F83" s="144">
        <v>6.8</v>
      </c>
      <c r="G83" s="144" t="s">
        <v>100</v>
      </c>
      <c r="H83" s="144" t="s">
        <v>91</v>
      </c>
      <c r="I83" s="115"/>
      <c r="J83" s="115"/>
      <c r="K83" s="115"/>
      <c r="L83" s="115"/>
      <c r="M83" s="115"/>
      <c r="N83" s="115"/>
      <c r="O83" s="115"/>
      <c r="P83" s="115"/>
      <c r="Q83" s="115"/>
      <c r="R83" s="115" t="s">
        <v>3219</v>
      </c>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44" t="s">
        <v>91</v>
      </c>
      <c r="AR83" s="115"/>
      <c r="AS83" s="115" t="s">
        <v>3220</v>
      </c>
      <c r="AT83" s="115"/>
      <c r="AU83" s="115"/>
      <c r="AV83" s="115"/>
      <c r="AW83" s="115"/>
      <c r="AX83" s="115"/>
      <c r="AY83" s="115"/>
      <c r="AZ83" s="115"/>
      <c r="BA83" s="115"/>
      <c r="BB83" s="115"/>
      <c r="BC83" s="115"/>
      <c r="BD83" s="115"/>
      <c r="BE83" s="144">
        <v>10001.0</v>
      </c>
      <c r="BF83" s="144" t="s">
        <v>93</v>
      </c>
      <c r="BG83" s="115" t="s">
        <v>3221</v>
      </c>
      <c r="BH83" s="115"/>
      <c r="BI83" s="115"/>
      <c r="BJ83" s="115"/>
      <c r="BK83" s="115"/>
      <c r="BL83" s="144">
        <v>5.0</v>
      </c>
      <c r="BM83" s="144" t="s">
        <v>91</v>
      </c>
      <c r="BN83" s="144" t="s">
        <v>90</v>
      </c>
      <c r="BO83" s="115"/>
      <c r="BP83" s="144">
        <v>1.0</v>
      </c>
      <c r="BQ83" s="115" t="s">
        <v>3222</v>
      </c>
      <c r="BR83" s="144" t="s">
        <v>110</v>
      </c>
      <c r="BS83" s="115" t="s">
        <v>3155</v>
      </c>
      <c r="BT83" s="115" t="s">
        <v>111</v>
      </c>
      <c r="BU83" s="115" t="s">
        <v>111</v>
      </c>
      <c r="BV83" s="115" t="s">
        <v>111</v>
      </c>
      <c r="BW83" s="115" t="s">
        <v>112</v>
      </c>
      <c r="BX83" s="115" t="s">
        <v>111</v>
      </c>
      <c r="BY83" s="115" t="s">
        <v>112</v>
      </c>
      <c r="BZ83" s="115"/>
      <c r="CA83" s="115" t="s">
        <v>3223</v>
      </c>
      <c r="CB83" s="115" t="s">
        <v>118</v>
      </c>
      <c r="CC83" s="114" t="s">
        <v>134</v>
      </c>
      <c r="CD83" s="115" t="s">
        <v>580</v>
      </c>
      <c r="CE83" s="115" t="s">
        <v>3224</v>
      </c>
      <c r="CF83" s="115"/>
      <c r="CG83" s="115"/>
      <c r="CH83" s="115"/>
      <c r="CI83" s="115"/>
    </row>
    <row r="84">
      <c r="A84" s="146" t="s">
        <v>844</v>
      </c>
      <c r="B84" s="144" t="s">
        <v>845</v>
      </c>
      <c r="C84" s="144" t="s">
        <v>90</v>
      </c>
      <c r="D84" s="115"/>
      <c r="E84" s="144" t="s">
        <v>121</v>
      </c>
      <c r="F84" s="144">
        <v>5.6</v>
      </c>
      <c r="G84" s="144" t="s">
        <v>100</v>
      </c>
      <c r="H84" s="144" t="s">
        <v>91</v>
      </c>
      <c r="I84" s="115"/>
      <c r="J84" s="115"/>
      <c r="K84" s="115"/>
      <c r="L84" s="115"/>
      <c r="M84" s="115"/>
      <c r="N84" s="115"/>
      <c r="O84" s="115"/>
      <c r="P84" s="115"/>
      <c r="Q84" s="115"/>
      <c r="R84" s="115" t="s">
        <v>467</v>
      </c>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44" t="s">
        <v>91</v>
      </c>
      <c r="AR84" s="115"/>
      <c r="AS84" s="115" t="s">
        <v>3225</v>
      </c>
      <c r="AT84" s="115"/>
      <c r="AU84" s="115"/>
      <c r="AV84" s="115"/>
      <c r="AW84" s="115"/>
      <c r="AX84" s="115"/>
      <c r="AY84" s="115"/>
      <c r="AZ84" s="115"/>
      <c r="BA84" s="115"/>
      <c r="BB84" s="115"/>
      <c r="BC84" s="115"/>
      <c r="BD84" s="115"/>
      <c r="BE84" s="144">
        <v>2501.0</v>
      </c>
      <c r="BF84" s="144" t="s">
        <v>93</v>
      </c>
      <c r="BG84" s="115" t="s">
        <v>3226</v>
      </c>
      <c r="BH84" s="115"/>
      <c r="BI84" s="115"/>
      <c r="BJ84" s="115"/>
      <c r="BK84" s="115"/>
      <c r="BL84" s="144">
        <v>5.0</v>
      </c>
      <c r="BM84" s="144" t="s">
        <v>91</v>
      </c>
      <c r="BN84" s="144" t="s">
        <v>90</v>
      </c>
      <c r="BO84" s="115"/>
      <c r="BP84" s="144">
        <v>1.0</v>
      </c>
      <c r="BQ84" s="115" t="s">
        <v>3227</v>
      </c>
      <c r="BR84" s="144" t="s">
        <v>110</v>
      </c>
      <c r="BS84" s="115" t="s">
        <v>3155</v>
      </c>
      <c r="BT84" s="115" t="s">
        <v>111</v>
      </c>
      <c r="BU84" s="115" t="s">
        <v>111</v>
      </c>
      <c r="BV84" s="115" t="s">
        <v>111</v>
      </c>
      <c r="BW84" s="115" t="s">
        <v>112</v>
      </c>
      <c r="BX84" s="115" t="s">
        <v>111</v>
      </c>
      <c r="BY84" s="115" t="s">
        <v>112</v>
      </c>
      <c r="BZ84" s="115"/>
      <c r="CA84" s="115" t="s">
        <v>3228</v>
      </c>
      <c r="CB84" s="115" t="s">
        <v>118</v>
      </c>
      <c r="CC84" s="114" t="s">
        <v>134</v>
      </c>
      <c r="CD84" s="115" t="s">
        <v>580</v>
      </c>
      <c r="CE84" s="115" t="s">
        <v>3229</v>
      </c>
      <c r="CF84" s="115"/>
      <c r="CG84" s="115"/>
      <c r="CH84" s="115"/>
      <c r="CI84" s="115"/>
    </row>
    <row r="85">
      <c r="A85" s="146" t="s">
        <v>851</v>
      </c>
      <c r="B85" s="144" t="s">
        <v>3230</v>
      </c>
      <c r="C85" s="144" t="s">
        <v>90</v>
      </c>
      <c r="D85" s="115"/>
      <c r="E85" s="144" t="s">
        <v>121</v>
      </c>
      <c r="F85" s="144">
        <v>5.7</v>
      </c>
      <c r="G85" s="144" t="s">
        <v>100</v>
      </c>
      <c r="H85" s="144" t="s">
        <v>91</v>
      </c>
      <c r="I85" s="144">
        <v>-20.0</v>
      </c>
      <c r="J85" s="144">
        <v>3.0</v>
      </c>
      <c r="K85" s="144" t="s">
        <v>147</v>
      </c>
      <c r="L85" s="115"/>
      <c r="M85" s="115"/>
      <c r="N85" s="115"/>
      <c r="O85" s="144" t="s">
        <v>90</v>
      </c>
      <c r="P85" s="144" t="s">
        <v>90</v>
      </c>
      <c r="Q85" s="144" t="s">
        <v>91</v>
      </c>
      <c r="R85" s="115" t="s">
        <v>3231</v>
      </c>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44" t="s">
        <v>90</v>
      </c>
      <c r="AR85" s="115"/>
      <c r="AS85" s="115" t="s">
        <v>3232</v>
      </c>
      <c r="AT85" s="115"/>
      <c r="AU85" s="115"/>
      <c r="AV85" s="115"/>
      <c r="AW85" s="115"/>
      <c r="AX85" s="115"/>
      <c r="AY85" s="115"/>
      <c r="AZ85" s="115"/>
      <c r="BA85" s="115"/>
      <c r="BB85" s="115"/>
      <c r="BC85" s="115"/>
      <c r="BD85" s="115"/>
      <c r="BE85" s="144">
        <v>2501.0</v>
      </c>
      <c r="BF85" s="144" t="s">
        <v>93</v>
      </c>
      <c r="BG85" s="115" t="s">
        <v>3233</v>
      </c>
      <c r="BH85" s="115"/>
      <c r="BI85" s="115"/>
      <c r="BJ85" s="115"/>
      <c r="BK85" s="115"/>
      <c r="BL85" s="144">
        <v>4.0</v>
      </c>
      <c r="BM85" s="144" t="s">
        <v>92</v>
      </c>
      <c r="BN85" s="144" t="s">
        <v>92</v>
      </c>
      <c r="BO85" s="115"/>
      <c r="BP85" s="144">
        <v>1.0</v>
      </c>
      <c r="BQ85" s="115" t="s">
        <v>3234</v>
      </c>
      <c r="BR85" s="144" t="s">
        <v>110</v>
      </c>
      <c r="BS85" s="115" t="s">
        <v>3155</v>
      </c>
      <c r="BT85" s="115" t="s">
        <v>3235</v>
      </c>
      <c r="BU85" s="115" t="s">
        <v>111</v>
      </c>
      <c r="BV85" s="115" t="s">
        <v>153</v>
      </c>
      <c r="BW85" s="115" t="s">
        <v>112</v>
      </c>
      <c r="BX85" s="115" t="s">
        <v>111</v>
      </c>
      <c r="BY85" s="115" t="s">
        <v>193</v>
      </c>
      <c r="BZ85" s="114" t="s">
        <v>1782</v>
      </c>
      <c r="CA85" s="115" t="s">
        <v>3236</v>
      </c>
      <c r="CB85" s="115" t="s">
        <v>827</v>
      </c>
      <c r="CC85" s="115" t="s">
        <v>860</v>
      </c>
      <c r="CD85" s="115" t="s">
        <v>706</v>
      </c>
      <c r="CE85" s="144" t="s">
        <v>3237</v>
      </c>
      <c r="CF85" s="144" t="s">
        <v>3184</v>
      </c>
      <c r="CG85" s="115"/>
      <c r="CH85" s="115"/>
      <c r="CI85" s="115"/>
    </row>
    <row r="86">
      <c r="A86" s="146" t="s">
        <v>861</v>
      </c>
      <c r="B86" s="144" t="s">
        <v>862</v>
      </c>
      <c r="C86" s="144" t="s">
        <v>90</v>
      </c>
      <c r="D86" s="115"/>
      <c r="E86" s="144" t="s">
        <v>121</v>
      </c>
      <c r="F86" s="144">
        <v>5.6</v>
      </c>
      <c r="G86" s="144" t="s">
        <v>100</v>
      </c>
      <c r="H86" s="144" t="s">
        <v>91</v>
      </c>
      <c r="I86" s="115"/>
      <c r="J86" s="115"/>
      <c r="K86" s="115"/>
      <c r="L86" s="115"/>
      <c r="M86" s="115"/>
      <c r="N86" s="115"/>
      <c r="O86" s="144" t="s">
        <v>90</v>
      </c>
      <c r="P86" s="115"/>
      <c r="Q86" s="115"/>
      <c r="R86" s="115" t="s">
        <v>3238</v>
      </c>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t="s">
        <v>3239</v>
      </c>
      <c r="AT86" s="115"/>
      <c r="AU86" s="115"/>
      <c r="AV86" s="115"/>
      <c r="AW86" s="115"/>
      <c r="AX86" s="115"/>
      <c r="AY86" s="115"/>
      <c r="AZ86" s="115"/>
      <c r="BA86" s="115"/>
      <c r="BB86" s="115"/>
      <c r="BC86" s="115"/>
      <c r="BD86" s="115"/>
      <c r="BE86" s="144">
        <v>1000.0</v>
      </c>
      <c r="BF86" s="144" t="s">
        <v>93</v>
      </c>
      <c r="BG86" s="115" t="s">
        <v>3240</v>
      </c>
      <c r="BH86" s="115"/>
      <c r="BI86" s="115"/>
      <c r="BJ86" s="115"/>
      <c r="BK86" s="115"/>
      <c r="BL86" s="144">
        <v>5.0</v>
      </c>
      <c r="BM86" s="144" t="s">
        <v>92</v>
      </c>
      <c r="BN86" s="144" t="s">
        <v>90</v>
      </c>
      <c r="BO86" s="115"/>
      <c r="BP86" s="144">
        <v>1.0</v>
      </c>
      <c r="BQ86" s="115" t="s">
        <v>3241</v>
      </c>
      <c r="BR86" s="144" t="s">
        <v>110</v>
      </c>
      <c r="BS86" s="115" t="s">
        <v>3242</v>
      </c>
      <c r="BT86" s="115" t="s">
        <v>111</v>
      </c>
      <c r="BU86" s="115" t="s">
        <v>111</v>
      </c>
      <c r="BV86" s="115" t="s">
        <v>111</v>
      </c>
      <c r="BW86" s="115" t="s">
        <v>385</v>
      </c>
      <c r="BX86" s="115" t="s">
        <v>111</v>
      </c>
      <c r="BY86" s="115" t="s">
        <v>112</v>
      </c>
      <c r="BZ86" s="115"/>
      <c r="CA86" s="115" t="s">
        <v>3243</v>
      </c>
      <c r="CB86" s="115" t="s">
        <v>118</v>
      </c>
      <c r="CC86" s="114" t="s">
        <v>134</v>
      </c>
      <c r="CD86" s="115" t="s">
        <v>580</v>
      </c>
      <c r="CE86" s="115" t="s">
        <v>3244</v>
      </c>
      <c r="CF86" s="115"/>
      <c r="CG86" s="115"/>
      <c r="CH86" s="115"/>
      <c r="CI86" s="115"/>
    </row>
    <row r="87">
      <c r="A87" s="146" t="s">
        <v>868</v>
      </c>
      <c r="B87" s="144" t="s">
        <v>869</v>
      </c>
      <c r="C87" s="144" t="s">
        <v>90</v>
      </c>
      <c r="D87" s="115"/>
      <c r="E87" s="144" t="s">
        <v>121</v>
      </c>
      <c r="F87" s="144">
        <v>6.3</v>
      </c>
      <c r="G87" s="144" t="s">
        <v>100</v>
      </c>
      <c r="H87" s="144" t="s">
        <v>91</v>
      </c>
      <c r="I87" s="115"/>
      <c r="J87" s="115"/>
      <c r="K87" s="115"/>
      <c r="L87" s="115"/>
      <c r="M87" s="115"/>
      <c r="N87" s="115"/>
      <c r="O87" s="115"/>
      <c r="P87" s="115"/>
      <c r="Q87" s="115"/>
      <c r="R87" s="115" t="s">
        <v>3245</v>
      </c>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44" t="s">
        <v>91</v>
      </c>
      <c r="AR87" s="115"/>
      <c r="AS87" s="115" t="s">
        <v>3245</v>
      </c>
      <c r="AT87" s="115"/>
      <c r="AU87" s="115"/>
      <c r="AV87" s="115"/>
      <c r="AW87" s="115"/>
      <c r="AX87" s="115"/>
      <c r="AY87" s="115"/>
      <c r="AZ87" s="115"/>
      <c r="BA87" s="115"/>
      <c r="BB87" s="115"/>
      <c r="BC87" s="115"/>
      <c r="BD87" s="115"/>
      <c r="BE87" s="144">
        <v>2500.0</v>
      </c>
      <c r="BF87" s="144" t="s">
        <v>92</v>
      </c>
      <c r="BG87" s="115" t="s">
        <v>3246</v>
      </c>
      <c r="BH87" s="115"/>
      <c r="BI87" s="115"/>
      <c r="BJ87" s="115"/>
      <c r="BK87" s="115"/>
      <c r="BL87" s="144">
        <v>5.0</v>
      </c>
      <c r="BM87" s="144" t="s">
        <v>91</v>
      </c>
      <c r="BN87" s="144" t="s">
        <v>90</v>
      </c>
      <c r="BO87" s="115"/>
      <c r="BP87" s="144">
        <v>1.0</v>
      </c>
      <c r="BQ87" s="115" t="s">
        <v>3247</v>
      </c>
      <c r="BR87" s="144" t="s">
        <v>110</v>
      </c>
      <c r="BS87" s="115" t="s">
        <v>3155</v>
      </c>
      <c r="BT87" s="115" t="s">
        <v>111</v>
      </c>
      <c r="BU87" s="115" t="s">
        <v>111</v>
      </c>
      <c r="BV87" s="115" t="s">
        <v>111</v>
      </c>
      <c r="BW87" s="115" t="s">
        <v>112</v>
      </c>
      <c r="BX87" s="115" t="s">
        <v>111</v>
      </c>
      <c r="BY87" s="115" t="s">
        <v>112</v>
      </c>
      <c r="BZ87" s="115"/>
      <c r="CA87" s="115" t="s">
        <v>3248</v>
      </c>
      <c r="CB87" s="115" t="s">
        <v>118</v>
      </c>
      <c r="CC87" s="114" t="s">
        <v>134</v>
      </c>
      <c r="CD87" s="115" t="s">
        <v>580</v>
      </c>
      <c r="CE87" s="115" t="s">
        <v>3249</v>
      </c>
      <c r="CF87" s="115"/>
      <c r="CG87" s="115"/>
      <c r="CH87" s="115"/>
      <c r="CI87" s="115"/>
    </row>
    <row r="88">
      <c r="A88" s="146" t="s">
        <v>875</v>
      </c>
      <c r="B88" s="144" t="s">
        <v>3250</v>
      </c>
      <c r="C88" s="144" t="s">
        <v>90</v>
      </c>
      <c r="D88" s="115"/>
      <c r="E88" s="144" t="s">
        <v>121</v>
      </c>
      <c r="F88" s="144">
        <v>5.7</v>
      </c>
      <c r="G88" s="144" t="s">
        <v>100</v>
      </c>
      <c r="H88" s="144" t="s">
        <v>91</v>
      </c>
      <c r="I88" s="115"/>
      <c r="J88" s="115"/>
      <c r="K88" s="115"/>
      <c r="L88" s="115"/>
      <c r="M88" s="115"/>
      <c r="N88" s="115"/>
      <c r="O88" s="144" t="s">
        <v>90</v>
      </c>
      <c r="P88" s="115"/>
      <c r="Q88" s="115"/>
      <c r="R88" s="115" t="s">
        <v>3251</v>
      </c>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44" t="s">
        <v>90</v>
      </c>
      <c r="AR88" s="115"/>
      <c r="AS88" s="115" t="s">
        <v>3252</v>
      </c>
      <c r="AT88" s="115"/>
      <c r="AU88" s="115"/>
      <c r="AV88" s="115"/>
      <c r="AW88" s="115"/>
      <c r="AX88" s="115"/>
      <c r="AY88" s="115"/>
      <c r="AZ88" s="115"/>
      <c r="BA88" s="115"/>
      <c r="BB88" s="115"/>
      <c r="BC88" s="144">
        <v>5.0</v>
      </c>
      <c r="BD88" s="144">
        <v>10.0</v>
      </c>
      <c r="BE88" s="144">
        <v>1.0</v>
      </c>
      <c r="BF88" s="144" t="s">
        <v>92</v>
      </c>
      <c r="BG88" s="115" t="s">
        <v>3253</v>
      </c>
      <c r="BH88" s="115"/>
      <c r="BI88" s="115"/>
      <c r="BJ88" s="115"/>
      <c r="BK88" s="115"/>
      <c r="BL88" s="144">
        <v>2.0</v>
      </c>
      <c r="BM88" s="144" t="s">
        <v>92</v>
      </c>
      <c r="BN88" s="144" t="s">
        <v>91</v>
      </c>
      <c r="BO88" s="115"/>
      <c r="BP88" s="144">
        <v>0.0</v>
      </c>
      <c r="BQ88" s="115" t="s">
        <v>3254</v>
      </c>
      <c r="BR88" s="144" t="s">
        <v>110</v>
      </c>
      <c r="BS88" s="115" t="s">
        <v>3134</v>
      </c>
      <c r="BT88" s="115" t="s">
        <v>111</v>
      </c>
      <c r="BU88" s="115" t="s">
        <v>111</v>
      </c>
      <c r="BV88" s="115" t="s">
        <v>658</v>
      </c>
      <c r="BW88" s="115" t="s">
        <v>2799</v>
      </c>
      <c r="BX88" s="115" t="s">
        <v>111</v>
      </c>
      <c r="BY88" s="115" t="s">
        <v>285</v>
      </c>
      <c r="BZ88" s="114" t="s">
        <v>1613</v>
      </c>
      <c r="CA88" s="115" t="s">
        <v>3255</v>
      </c>
      <c r="CB88" s="115" t="s">
        <v>118</v>
      </c>
      <c r="CC88" s="114" t="s">
        <v>134</v>
      </c>
      <c r="CD88" s="115" t="s">
        <v>580</v>
      </c>
      <c r="CE88" s="115" t="s">
        <v>827</v>
      </c>
      <c r="CF88" s="115" t="s">
        <v>3256</v>
      </c>
      <c r="CG88" s="144" t="s">
        <v>3257</v>
      </c>
      <c r="CH88" s="115"/>
      <c r="CI88" s="115"/>
    </row>
    <row r="89">
      <c r="A89" s="146" t="s">
        <v>882</v>
      </c>
      <c r="B89" s="144" t="s">
        <v>883</v>
      </c>
      <c r="C89" s="144" t="s">
        <v>90</v>
      </c>
      <c r="D89" s="115"/>
      <c r="E89" s="144" t="s">
        <v>121</v>
      </c>
      <c r="F89" s="144">
        <v>5.6</v>
      </c>
      <c r="G89" s="144" t="s">
        <v>100</v>
      </c>
      <c r="H89" s="144" t="s">
        <v>91</v>
      </c>
      <c r="I89" s="115"/>
      <c r="J89" s="115"/>
      <c r="K89" s="115"/>
      <c r="L89" s="115"/>
      <c r="M89" s="115"/>
      <c r="N89" s="115"/>
      <c r="O89" s="115"/>
      <c r="P89" s="115"/>
      <c r="Q89" s="115"/>
      <c r="R89" s="115" t="s">
        <v>3258</v>
      </c>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44" t="s">
        <v>91</v>
      </c>
      <c r="AR89" s="115"/>
      <c r="AS89" s="115" t="s">
        <v>3259</v>
      </c>
      <c r="AT89" s="115"/>
      <c r="AU89" s="115"/>
      <c r="AV89" s="115"/>
      <c r="AW89" s="115"/>
      <c r="AX89" s="115"/>
      <c r="AY89" s="115"/>
      <c r="AZ89" s="115"/>
      <c r="BA89" s="115"/>
      <c r="BB89" s="115"/>
      <c r="BC89" s="115"/>
      <c r="BD89" s="115"/>
      <c r="BE89" s="144">
        <v>2500.0</v>
      </c>
      <c r="BF89" s="144" t="s">
        <v>93</v>
      </c>
      <c r="BG89" s="115" t="s">
        <v>3260</v>
      </c>
      <c r="BH89" s="115"/>
      <c r="BI89" s="115"/>
      <c r="BJ89" s="115"/>
      <c r="BK89" s="115"/>
      <c r="BL89" s="144">
        <v>5.0</v>
      </c>
      <c r="BM89" s="144" t="s">
        <v>91</v>
      </c>
      <c r="BN89" s="144" t="s">
        <v>90</v>
      </c>
      <c r="BO89" s="115"/>
      <c r="BP89" s="144">
        <v>1.0</v>
      </c>
      <c r="BQ89" s="115" t="s">
        <v>3261</v>
      </c>
      <c r="BR89" s="144" t="s">
        <v>110</v>
      </c>
      <c r="BS89" s="115" t="s">
        <v>3155</v>
      </c>
      <c r="BT89" s="115" t="s">
        <v>111</v>
      </c>
      <c r="BU89" s="115" t="s">
        <v>111</v>
      </c>
      <c r="BV89" s="115" t="s">
        <v>111</v>
      </c>
      <c r="BW89" s="115" t="s">
        <v>112</v>
      </c>
      <c r="BX89" s="115" t="s">
        <v>111</v>
      </c>
      <c r="BY89" s="115" t="s">
        <v>112</v>
      </c>
      <c r="BZ89" s="115"/>
      <c r="CA89" s="115" t="s">
        <v>3262</v>
      </c>
      <c r="CB89" s="115" t="s">
        <v>118</v>
      </c>
      <c r="CC89" s="114" t="s">
        <v>134</v>
      </c>
      <c r="CD89" s="115" t="s">
        <v>580</v>
      </c>
      <c r="CE89" s="115" t="s">
        <v>3263</v>
      </c>
      <c r="CF89" s="115"/>
      <c r="CG89" s="115"/>
      <c r="CH89" s="115"/>
      <c r="CI89" s="115"/>
    </row>
    <row r="90">
      <c r="A90" s="146" t="s">
        <v>889</v>
      </c>
      <c r="B90" s="144" t="s">
        <v>890</v>
      </c>
      <c r="C90" s="144" t="s">
        <v>90</v>
      </c>
      <c r="D90" s="115"/>
      <c r="E90" s="144" t="s">
        <v>121</v>
      </c>
      <c r="F90" s="144">
        <v>5.2</v>
      </c>
      <c r="G90" s="144" t="s">
        <v>100</v>
      </c>
      <c r="H90" s="144" t="s">
        <v>91</v>
      </c>
      <c r="I90" s="115"/>
      <c r="J90" s="115"/>
      <c r="K90" s="115"/>
      <c r="L90" s="115"/>
      <c r="M90" s="115"/>
      <c r="N90" s="115"/>
      <c r="O90" s="115"/>
      <c r="P90" s="115"/>
      <c r="Q90" s="115"/>
      <c r="R90" s="115" t="s">
        <v>3264</v>
      </c>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44" t="s">
        <v>91</v>
      </c>
      <c r="AR90" s="115"/>
      <c r="AS90" s="115" t="s">
        <v>3265</v>
      </c>
      <c r="AT90" s="115"/>
      <c r="AU90" s="115"/>
      <c r="AV90" s="115"/>
      <c r="AW90" s="115"/>
      <c r="AX90" s="115"/>
      <c r="AY90" s="115"/>
      <c r="AZ90" s="115"/>
      <c r="BA90" s="115"/>
      <c r="BB90" s="115"/>
      <c r="BC90" s="115"/>
      <c r="BD90" s="115"/>
      <c r="BE90" s="115">
        <v>10001.0</v>
      </c>
      <c r="BF90" s="144" t="s">
        <v>92</v>
      </c>
      <c r="BG90" s="115" t="s">
        <v>3266</v>
      </c>
      <c r="BH90" s="115"/>
      <c r="BI90" s="115"/>
      <c r="BJ90" s="115"/>
      <c r="BK90" s="115"/>
      <c r="BL90" s="144">
        <v>5.0</v>
      </c>
      <c r="BM90" s="144" t="s">
        <v>91</v>
      </c>
      <c r="BN90" s="144" t="s">
        <v>90</v>
      </c>
      <c r="BO90" s="115"/>
      <c r="BP90" s="144">
        <v>1.0</v>
      </c>
      <c r="BQ90" s="115" t="s">
        <v>3267</v>
      </c>
      <c r="BR90" s="144" t="s">
        <v>110</v>
      </c>
      <c r="BS90" s="115" t="s">
        <v>3155</v>
      </c>
      <c r="BT90" s="115" t="s">
        <v>111</v>
      </c>
      <c r="BU90" s="115" t="s">
        <v>111</v>
      </c>
      <c r="BV90" s="115" t="s">
        <v>111</v>
      </c>
      <c r="BW90" s="115" t="s">
        <v>112</v>
      </c>
      <c r="BX90" s="115" t="s">
        <v>111</v>
      </c>
      <c r="BY90" s="115" t="s">
        <v>112</v>
      </c>
      <c r="BZ90" s="115"/>
      <c r="CA90" s="115" t="s">
        <v>3268</v>
      </c>
      <c r="CB90" s="115" t="s">
        <v>118</v>
      </c>
      <c r="CC90" s="114" t="s">
        <v>134</v>
      </c>
      <c r="CD90" s="115" t="s">
        <v>580</v>
      </c>
      <c r="CE90" s="115" t="s">
        <v>3269</v>
      </c>
      <c r="CF90" s="115"/>
      <c r="CG90" s="115"/>
      <c r="CH90" s="115"/>
      <c r="CI90" s="115"/>
    </row>
    <row r="91">
      <c r="A91" s="146" t="s">
        <v>900</v>
      </c>
      <c r="B91" s="144" t="s">
        <v>901</v>
      </c>
      <c r="C91" s="144" t="s">
        <v>90</v>
      </c>
      <c r="D91" s="115"/>
      <c r="E91" s="144" t="s">
        <v>121</v>
      </c>
      <c r="F91" s="144">
        <v>6.2</v>
      </c>
      <c r="G91" s="144" t="s">
        <v>100</v>
      </c>
      <c r="H91" s="144" t="s">
        <v>91</v>
      </c>
      <c r="I91" s="115"/>
      <c r="J91" s="115"/>
      <c r="K91" s="115"/>
      <c r="L91" s="115"/>
      <c r="M91" s="115"/>
      <c r="N91" s="115"/>
      <c r="O91" s="115"/>
      <c r="P91" s="115"/>
      <c r="Q91" s="115"/>
      <c r="R91" s="115" t="s">
        <v>3270</v>
      </c>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44" t="s">
        <v>91</v>
      </c>
      <c r="AR91" s="115"/>
      <c r="AS91" s="115" t="s">
        <v>3270</v>
      </c>
      <c r="AT91" s="115"/>
      <c r="AU91" s="115"/>
      <c r="AV91" s="115"/>
      <c r="AW91" s="115"/>
      <c r="AX91" s="115"/>
      <c r="AY91" s="115"/>
      <c r="AZ91" s="115"/>
      <c r="BA91" s="115"/>
      <c r="BB91" s="115"/>
      <c r="BC91" s="115"/>
      <c r="BD91" s="115"/>
      <c r="BE91" s="144">
        <v>2500.0</v>
      </c>
      <c r="BF91" s="144" t="s">
        <v>93</v>
      </c>
      <c r="BG91" s="115" t="s">
        <v>3271</v>
      </c>
      <c r="BH91" s="115"/>
      <c r="BI91" s="115"/>
      <c r="BJ91" s="115"/>
      <c r="BK91" s="115"/>
      <c r="BL91" s="144">
        <v>5.0</v>
      </c>
      <c r="BM91" s="144" t="s">
        <v>91</v>
      </c>
      <c r="BN91" s="144" t="s">
        <v>90</v>
      </c>
      <c r="BO91" s="115"/>
      <c r="BP91" s="144">
        <v>1.0</v>
      </c>
      <c r="BQ91" s="115" t="s">
        <v>3272</v>
      </c>
      <c r="BR91" s="144" t="s">
        <v>110</v>
      </c>
      <c r="BS91" s="115" t="s">
        <v>3155</v>
      </c>
      <c r="BT91" s="115" t="s">
        <v>111</v>
      </c>
      <c r="BU91" s="115" t="s">
        <v>111</v>
      </c>
      <c r="BV91" s="115" t="s">
        <v>111</v>
      </c>
      <c r="BW91" s="115" t="s">
        <v>112</v>
      </c>
      <c r="BX91" s="115" t="s">
        <v>111</v>
      </c>
      <c r="BY91" s="115" t="s">
        <v>112</v>
      </c>
      <c r="BZ91" s="115"/>
      <c r="CA91" s="115" t="s">
        <v>3273</v>
      </c>
      <c r="CB91" s="115" t="s">
        <v>118</v>
      </c>
      <c r="CC91" s="114" t="s">
        <v>134</v>
      </c>
      <c r="CD91" s="115" t="s">
        <v>580</v>
      </c>
      <c r="CE91" s="115" t="s">
        <v>3274</v>
      </c>
      <c r="CF91" s="115"/>
      <c r="CG91" s="115"/>
      <c r="CH91" s="115"/>
      <c r="CI91" s="115"/>
    </row>
    <row r="92">
      <c r="A92" s="146" t="s">
        <v>643</v>
      </c>
      <c r="B92" s="144" t="s">
        <v>3275</v>
      </c>
      <c r="C92" s="144" t="s">
        <v>90</v>
      </c>
      <c r="D92" s="115"/>
      <c r="E92" s="144" t="s">
        <v>121</v>
      </c>
      <c r="F92" s="144">
        <v>10.1</v>
      </c>
      <c r="G92" s="144" t="s">
        <v>100</v>
      </c>
      <c r="H92" s="144" t="s">
        <v>91</v>
      </c>
      <c r="I92" s="115"/>
      <c r="J92" s="115"/>
      <c r="K92" s="115"/>
      <c r="L92" s="115"/>
      <c r="M92" s="115"/>
      <c r="N92" s="115"/>
      <c r="O92" s="144" t="s">
        <v>91</v>
      </c>
      <c r="P92" s="115"/>
      <c r="Q92" s="115"/>
      <c r="R92" s="115" t="s">
        <v>3276</v>
      </c>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44" t="s">
        <v>91</v>
      </c>
      <c r="AR92" s="115"/>
      <c r="AS92" s="115" t="s">
        <v>3277</v>
      </c>
      <c r="AT92" s="115"/>
      <c r="AU92" s="115"/>
      <c r="AV92" s="115"/>
      <c r="AW92" s="115"/>
      <c r="AX92" s="115"/>
      <c r="AY92" s="115"/>
      <c r="AZ92" s="115"/>
      <c r="BA92" s="115"/>
      <c r="BB92" s="115"/>
      <c r="BC92" s="144">
        <v>600.0</v>
      </c>
      <c r="BD92" s="144">
        <v>1000.0</v>
      </c>
      <c r="BE92" s="144">
        <v>200.0</v>
      </c>
      <c r="BF92" s="144" t="s">
        <v>93</v>
      </c>
      <c r="BG92" s="115" t="s">
        <v>3278</v>
      </c>
      <c r="BH92" s="115"/>
      <c r="BI92" s="115"/>
      <c r="BJ92" s="115"/>
      <c r="BK92" s="115"/>
      <c r="BL92" s="144">
        <v>5.0</v>
      </c>
      <c r="BM92" s="144" t="s">
        <v>92</v>
      </c>
      <c r="BN92" s="144" t="s">
        <v>90</v>
      </c>
      <c r="BO92" s="115"/>
      <c r="BP92" s="144">
        <v>1.0</v>
      </c>
      <c r="BQ92" s="115" t="s">
        <v>3279</v>
      </c>
      <c r="BR92" s="144" t="s">
        <v>110</v>
      </c>
      <c r="BS92" s="115" t="s">
        <v>3155</v>
      </c>
      <c r="BT92" s="115" t="s">
        <v>111</v>
      </c>
      <c r="BU92" s="115" t="s">
        <v>111</v>
      </c>
      <c r="BV92" s="115" t="s">
        <v>111</v>
      </c>
      <c r="BW92" s="115" t="s">
        <v>2728</v>
      </c>
      <c r="BX92" s="115" t="s">
        <v>111</v>
      </c>
      <c r="BY92" s="115" t="s">
        <v>193</v>
      </c>
      <c r="BZ92" s="114" t="s">
        <v>2738</v>
      </c>
      <c r="CA92" s="115" t="s">
        <v>3280</v>
      </c>
      <c r="CB92" s="115" t="s">
        <v>2889</v>
      </c>
      <c r="CC92" s="115" t="s">
        <v>650</v>
      </c>
      <c r="CD92" s="115"/>
      <c r="CE92" s="115"/>
      <c r="CF92" s="115"/>
      <c r="CG92" s="115"/>
      <c r="CH92" s="115"/>
      <c r="CI92" s="115"/>
    </row>
    <row r="93">
      <c r="A93" s="146" t="s">
        <v>635</v>
      </c>
      <c r="B93" s="144" t="s">
        <v>636</v>
      </c>
      <c r="C93" s="144" t="s">
        <v>90</v>
      </c>
      <c r="D93" s="115"/>
      <c r="E93" s="144" t="s">
        <v>121</v>
      </c>
      <c r="F93" s="144">
        <v>9.1</v>
      </c>
      <c r="G93" s="144" t="s">
        <v>100</v>
      </c>
      <c r="H93" s="144" t="s">
        <v>91</v>
      </c>
      <c r="I93" s="115"/>
      <c r="J93" s="115"/>
      <c r="K93" s="115"/>
      <c r="L93" s="115"/>
      <c r="M93" s="115"/>
      <c r="N93" s="115"/>
      <c r="O93" s="144" t="s">
        <v>91</v>
      </c>
      <c r="P93" s="115"/>
      <c r="Q93" s="115"/>
      <c r="R93" s="115" t="s">
        <v>3281</v>
      </c>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t="s">
        <v>3282</v>
      </c>
      <c r="AT93" s="115"/>
      <c r="AU93" s="115"/>
      <c r="AV93" s="115"/>
      <c r="AW93" s="115"/>
      <c r="AX93" s="115"/>
      <c r="AY93" s="115"/>
      <c r="AZ93" s="115"/>
      <c r="BA93" s="115"/>
      <c r="BB93" s="115"/>
      <c r="BC93" s="144">
        <v>1300.0</v>
      </c>
      <c r="BD93" s="144">
        <v>2000.0</v>
      </c>
      <c r="BE93" s="144">
        <v>700.0</v>
      </c>
      <c r="BF93" s="144" t="s">
        <v>93</v>
      </c>
      <c r="BG93" s="115" t="s">
        <v>3283</v>
      </c>
      <c r="BH93" s="115"/>
      <c r="BI93" s="115"/>
      <c r="BJ93" s="115"/>
      <c r="BK93" s="115"/>
      <c r="BL93" s="144">
        <v>5.0</v>
      </c>
      <c r="BM93" s="144" t="s">
        <v>92</v>
      </c>
      <c r="BN93" s="144" t="s">
        <v>90</v>
      </c>
      <c r="BO93" s="115"/>
      <c r="BP93" s="144">
        <v>1.0</v>
      </c>
      <c r="BQ93" s="115" t="s">
        <v>3284</v>
      </c>
      <c r="BR93" s="144" t="s">
        <v>110</v>
      </c>
      <c r="BS93" s="115" t="s">
        <v>3155</v>
      </c>
      <c r="BT93" s="115" t="s">
        <v>111</v>
      </c>
      <c r="BU93" s="115" t="s">
        <v>111</v>
      </c>
      <c r="BV93" s="115" t="s">
        <v>111</v>
      </c>
      <c r="BW93" s="115" t="s">
        <v>193</v>
      </c>
      <c r="BX93" s="115" t="s">
        <v>111</v>
      </c>
      <c r="BY93" s="115" t="s">
        <v>112</v>
      </c>
      <c r="BZ93" s="115"/>
      <c r="CA93" s="115" t="s">
        <v>3285</v>
      </c>
      <c r="CB93" s="115" t="s">
        <v>2889</v>
      </c>
      <c r="CC93" s="115" t="s">
        <v>118</v>
      </c>
      <c r="CD93" s="114" t="s">
        <v>134</v>
      </c>
      <c r="CE93" s="115" t="s">
        <v>580</v>
      </c>
      <c r="CF93" s="115" t="s">
        <v>3286</v>
      </c>
      <c r="CG93" s="115"/>
      <c r="CH93" s="115"/>
      <c r="CI93" s="115"/>
    </row>
    <row r="94">
      <c r="A94" s="146" t="s">
        <v>651</v>
      </c>
      <c r="B94" s="144" t="s">
        <v>3287</v>
      </c>
      <c r="C94" s="144" t="s">
        <v>90</v>
      </c>
      <c r="D94" s="115"/>
      <c r="E94" s="144" t="s">
        <v>121</v>
      </c>
      <c r="F94" s="144">
        <v>10.1</v>
      </c>
      <c r="G94" s="144" t="s">
        <v>100</v>
      </c>
      <c r="H94" s="144" t="s">
        <v>91</v>
      </c>
      <c r="I94" s="115"/>
      <c r="J94" s="115"/>
      <c r="K94" s="115"/>
      <c r="L94" s="115"/>
      <c r="M94" s="115"/>
      <c r="N94" s="115"/>
      <c r="O94" s="144" t="s">
        <v>637</v>
      </c>
      <c r="P94" s="115"/>
      <c r="Q94" s="115"/>
      <c r="R94" s="115" t="s">
        <v>3288</v>
      </c>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44" t="s">
        <v>90</v>
      </c>
      <c r="AR94" s="115"/>
      <c r="AS94" s="115" t="s">
        <v>3289</v>
      </c>
      <c r="AT94" s="115"/>
      <c r="AU94" s="115"/>
      <c r="AV94" s="115"/>
      <c r="AW94" s="115"/>
      <c r="AX94" s="115"/>
      <c r="AY94" s="115"/>
      <c r="AZ94" s="115"/>
      <c r="BA94" s="115"/>
      <c r="BB94" s="115"/>
      <c r="BC94" s="144">
        <v>80.0</v>
      </c>
      <c r="BD94" s="144">
        <v>150.0</v>
      </c>
      <c r="BE94" s="144">
        <v>15.0</v>
      </c>
      <c r="BF94" s="144" t="s">
        <v>93</v>
      </c>
      <c r="BG94" s="115" t="s">
        <v>3290</v>
      </c>
      <c r="BH94" s="115"/>
      <c r="BI94" s="115"/>
      <c r="BJ94" s="115"/>
      <c r="BK94" s="115"/>
      <c r="BL94" s="144">
        <v>2.0</v>
      </c>
      <c r="BM94" s="144" t="s">
        <v>92</v>
      </c>
      <c r="BN94" s="144" t="s">
        <v>90</v>
      </c>
      <c r="BO94" s="115"/>
      <c r="BP94" s="144">
        <v>1.0</v>
      </c>
      <c r="BQ94" s="115" t="s">
        <v>3291</v>
      </c>
      <c r="BR94" s="144" t="s">
        <v>110</v>
      </c>
      <c r="BS94" s="115" t="s">
        <v>3155</v>
      </c>
      <c r="BT94" s="115" t="s">
        <v>111</v>
      </c>
      <c r="BU94" s="115" t="s">
        <v>111</v>
      </c>
      <c r="BV94" s="115" t="s">
        <v>284</v>
      </c>
      <c r="BW94" s="115" t="s">
        <v>202</v>
      </c>
      <c r="BX94" s="115" t="s">
        <v>111</v>
      </c>
      <c r="BY94" s="115" t="s">
        <v>285</v>
      </c>
      <c r="BZ94" s="114" t="s">
        <v>2738</v>
      </c>
      <c r="CA94" s="115" t="s">
        <v>3292</v>
      </c>
      <c r="CB94" s="115" t="s">
        <v>2889</v>
      </c>
      <c r="CC94" s="115" t="s">
        <v>118</v>
      </c>
      <c r="CD94" s="114" t="s">
        <v>134</v>
      </c>
      <c r="CE94" s="115" t="s">
        <v>580</v>
      </c>
      <c r="CF94" s="115" t="s">
        <v>3293</v>
      </c>
      <c r="CG94" s="115"/>
      <c r="CH94" s="115"/>
      <c r="CI94" s="115"/>
    </row>
    <row r="95">
      <c r="A95" s="146" t="s">
        <v>661</v>
      </c>
      <c r="B95" s="144" t="s">
        <v>3294</v>
      </c>
      <c r="C95" s="144" t="s">
        <v>90</v>
      </c>
      <c r="D95" s="115"/>
      <c r="E95" s="144" t="s">
        <v>121</v>
      </c>
      <c r="F95" s="144">
        <v>5.0</v>
      </c>
      <c r="G95" s="144" t="s">
        <v>100</v>
      </c>
      <c r="H95" s="144" t="s">
        <v>91</v>
      </c>
      <c r="I95" s="115"/>
      <c r="J95" s="115"/>
      <c r="K95" s="115"/>
      <c r="L95" s="115"/>
      <c r="M95" s="115"/>
      <c r="N95" s="115"/>
      <c r="O95" s="144" t="s">
        <v>664</v>
      </c>
      <c r="P95" s="115"/>
      <c r="Q95" s="144" t="s">
        <v>91</v>
      </c>
      <c r="R95" s="115" t="s">
        <v>3295</v>
      </c>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44" t="s">
        <v>90</v>
      </c>
      <c r="AR95" s="144" t="s">
        <v>90</v>
      </c>
      <c r="AS95" s="115" t="s">
        <v>3296</v>
      </c>
      <c r="AT95" s="115"/>
      <c r="AU95" s="115"/>
      <c r="AV95" s="115"/>
      <c r="AW95" s="115"/>
      <c r="AX95" s="115"/>
      <c r="AY95" s="115"/>
      <c r="AZ95" s="115"/>
      <c r="BA95" s="115"/>
      <c r="BB95" s="115"/>
      <c r="BC95" s="144">
        <v>1000.0</v>
      </c>
      <c r="BD95" s="144">
        <v>1500.0</v>
      </c>
      <c r="BE95" s="144">
        <v>500.0</v>
      </c>
      <c r="BF95" s="144" t="s">
        <v>92</v>
      </c>
      <c r="BG95" s="115" t="s">
        <v>3297</v>
      </c>
      <c r="BH95" s="115"/>
      <c r="BI95" s="115"/>
      <c r="BJ95" s="115"/>
      <c r="BK95" s="115"/>
      <c r="BL95" s="144">
        <v>4.0</v>
      </c>
      <c r="BM95" s="144" t="s">
        <v>91</v>
      </c>
      <c r="BN95" s="144" t="s">
        <v>91</v>
      </c>
      <c r="BO95" s="115"/>
      <c r="BP95" s="144">
        <v>1.0</v>
      </c>
      <c r="BQ95" s="115" t="s">
        <v>3298</v>
      </c>
      <c r="BR95" s="144" t="s">
        <v>110</v>
      </c>
      <c r="BS95" s="115" t="s">
        <v>3155</v>
      </c>
      <c r="BT95" s="115" t="s">
        <v>111</v>
      </c>
      <c r="BU95" s="115" t="s">
        <v>111</v>
      </c>
      <c r="BV95" s="115" t="s">
        <v>284</v>
      </c>
      <c r="BW95" s="115" t="s">
        <v>113</v>
      </c>
      <c r="BX95" s="115" t="s">
        <v>111</v>
      </c>
      <c r="BY95" s="115" t="s">
        <v>114</v>
      </c>
      <c r="BZ95" s="114" t="s">
        <v>1782</v>
      </c>
      <c r="CA95" s="115" t="s">
        <v>3299</v>
      </c>
      <c r="CB95" s="115" t="s">
        <v>2889</v>
      </c>
      <c r="CC95" s="115" t="s">
        <v>118</v>
      </c>
      <c r="CD95" s="114" t="s">
        <v>134</v>
      </c>
      <c r="CE95" s="115" t="s">
        <v>580</v>
      </c>
      <c r="CF95" s="115" t="s">
        <v>3300</v>
      </c>
      <c r="CG95" s="115" t="s">
        <v>3301</v>
      </c>
      <c r="CH95" s="115"/>
      <c r="CI95" s="115"/>
    </row>
    <row r="96">
      <c r="A96" s="146" t="s">
        <v>681</v>
      </c>
      <c r="B96" s="144" t="s">
        <v>3302</v>
      </c>
      <c r="C96" s="144" t="s">
        <v>90</v>
      </c>
      <c r="D96" s="115"/>
      <c r="E96" s="144" t="s">
        <v>121</v>
      </c>
      <c r="F96" s="144">
        <v>8.6</v>
      </c>
      <c r="G96" s="144" t="s">
        <v>100</v>
      </c>
      <c r="H96" s="144" t="s">
        <v>91</v>
      </c>
      <c r="I96" s="115"/>
      <c r="J96" s="115"/>
      <c r="K96" s="115"/>
      <c r="L96" s="115"/>
      <c r="M96" s="115"/>
      <c r="N96" s="115"/>
      <c r="O96" s="144" t="s">
        <v>664</v>
      </c>
      <c r="P96" s="115"/>
      <c r="Q96" s="115"/>
      <c r="R96" s="115" t="s">
        <v>3303</v>
      </c>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44" t="s">
        <v>90</v>
      </c>
      <c r="AR96" s="115"/>
      <c r="AS96" s="115" t="s">
        <v>3304</v>
      </c>
      <c r="AT96" s="115"/>
      <c r="AU96" s="115"/>
      <c r="AV96" s="115"/>
      <c r="AW96" s="115"/>
      <c r="AX96" s="115"/>
      <c r="AY96" s="115"/>
      <c r="AZ96" s="115"/>
      <c r="BA96" s="115"/>
      <c r="BB96" s="115"/>
      <c r="BC96" s="144">
        <v>500.0</v>
      </c>
      <c r="BD96" s="144">
        <v>1000.0</v>
      </c>
      <c r="BE96" s="144">
        <v>250.0</v>
      </c>
      <c r="BF96" s="144" t="s">
        <v>93</v>
      </c>
      <c r="BG96" s="115" t="s">
        <v>3305</v>
      </c>
      <c r="BH96" s="115"/>
      <c r="BI96" s="115"/>
      <c r="BJ96" s="115"/>
      <c r="BK96" s="115"/>
      <c r="BL96" s="144">
        <v>4.0</v>
      </c>
      <c r="BM96" s="144" t="s">
        <v>92</v>
      </c>
      <c r="BN96" s="144" t="s">
        <v>90</v>
      </c>
      <c r="BO96" s="115"/>
      <c r="BP96" s="144">
        <v>1.0</v>
      </c>
      <c r="BQ96" s="115" t="s">
        <v>3306</v>
      </c>
      <c r="BR96" s="144" t="s">
        <v>110</v>
      </c>
      <c r="BS96" s="115" t="s">
        <v>3155</v>
      </c>
      <c r="BT96" s="115" t="s">
        <v>111</v>
      </c>
      <c r="BU96" s="115" t="s">
        <v>111</v>
      </c>
      <c r="BV96" s="115" t="s">
        <v>284</v>
      </c>
      <c r="BW96" s="115" t="s">
        <v>113</v>
      </c>
      <c r="BX96" s="115" t="s">
        <v>111</v>
      </c>
      <c r="BY96" s="115" t="s">
        <v>114</v>
      </c>
      <c r="BZ96" s="114" t="s">
        <v>1782</v>
      </c>
      <c r="CA96" s="115" t="s">
        <v>3307</v>
      </c>
      <c r="CB96" s="115" t="s">
        <v>2889</v>
      </c>
      <c r="CC96" s="115" t="s">
        <v>118</v>
      </c>
      <c r="CD96" s="114" t="s">
        <v>134</v>
      </c>
      <c r="CE96" s="115" t="s">
        <v>580</v>
      </c>
      <c r="CF96" s="115" t="s">
        <v>3308</v>
      </c>
      <c r="CG96" s="115"/>
      <c r="CH96" s="115"/>
      <c r="CI96" s="115"/>
    </row>
    <row r="97">
      <c r="A97" s="146" t="s">
        <v>673</v>
      </c>
      <c r="B97" s="144" t="s">
        <v>3309</v>
      </c>
      <c r="C97" s="144" t="s">
        <v>90</v>
      </c>
      <c r="D97" s="115"/>
      <c r="E97" s="144" t="s">
        <v>121</v>
      </c>
      <c r="F97" s="144">
        <v>8.9</v>
      </c>
      <c r="G97" s="144" t="s">
        <v>100</v>
      </c>
      <c r="H97" s="144" t="s">
        <v>91</v>
      </c>
      <c r="I97" s="115"/>
      <c r="J97" s="115"/>
      <c r="K97" s="115"/>
      <c r="L97" s="115"/>
      <c r="M97" s="115"/>
      <c r="N97" s="115"/>
      <c r="O97" s="144" t="s">
        <v>664</v>
      </c>
      <c r="P97" s="115"/>
      <c r="Q97" s="115"/>
      <c r="R97" s="115" t="s">
        <v>3310</v>
      </c>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44" t="s">
        <v>90</v>
      </c>
      <c r="AR97" s="115"/>
      <c r="AS97" s="115" t="s">
        <v>3311</v>
      </c>
      <c r="AT97" s="115"/>
      <c r="AU97" s="115"/>
      <c r="AV97" s="115"/>
      <c r="AW97" s="115"/>
      <c r="AX97" s="115"/>
      <c r="AY97" s="115"/>
      <c r="AZ97" s="115"/>
      <c r="BA97" s="115"/>
      <c r="BB97" s="115"/>
      <c r="BC97" s="144">
        <v>500.0</v>
      </c>
      <c r="BD97" s="144">
        <v>1000.0</v>
      </c>
      <c r="BE97" s="144">
        <v>250.0</v>
      </c>
      <c r="BF97" s="144" t="s">
        <v>93</v>
      </c>
      <c r="BG97" s="115" t="s">
        <v>3312</v>
      </c>
      <c r="BH97" s="115"/>
      <c r="BI97" s="115"/>
      <c r="BJ97" s="115"/>
      <c r="BK97" s="115"/>
      <c r="BL97" s="144">
        <v>4.0</v>
      </c>
      <c r="BM97" s="144" t="s">
        <v>92</v>
      </c>
      <c r="BN97" s="144" t="s">
        <v>90</v>
      </c>
      <c r="BO97" s="115"/>
      <c r="BP97" s="144">
        <v>1.0</v>
      </c>
      <c r="BQ97" s="115" t="s">
        <v>3313</v>
      </c>
      <c r="BR97" s="144" t="s">
        <v>110</v>
      </c>
      <c r="BS97" s="115" t="s">
        <v>3155</v>
      </c>
      <c r="BT97" s="115" t="s">
        <v>111</v>
      </c>
      <c r="BU97" s="115" t="s">
        <v>111</v>
      </c>
      <c r="BV97" s="115" t="s">
        <v>284</v>
      </c>
      <c r="BW97" s="115" t="s">
        <v>113</v>
      </c>
      <c r="BX97" s="115" t="s">
        <v>111</v>
      </c>
      <c r="BY97" s="115" t="s">
        <v>114</v>
      </c>
      <c r="BZ97" s="114" t="s">
        <v>1782</v>
      </c>
      <c r="CA97" s="115" t="s">
        <v>3314</v>
      </c>
      <c r="CB97" s="115" t="s">
        <v>2889</v>
      </c>
      <c r="CC97" s="115" t="s">
        <v>118</v>
      </c>
      <c r="CD97" s="114" t="s">
        <v>134</v>
      </c>
      <c r="CE97" s="115" t="s">
        <v>580</v>
      </c>
      <c r="CF97" s="115" t="s">
        <v>3315</v>
      </c>
      <c r="CG97" s="115"/>
      <c r="CH97" s="115"/>
      <c r="CI97" s="115"/>
    </row>
    <row r="98">
      <c r="A98" s="146" t="s">
        <v>688</v>
      </c>
      <c r="B98" s="144" t="s">
        <v>689</v>
      </c>
      <c r="C98" s="144" t="s">
        <v>90</v>
      </c>
      <c r="D98" s="115"/>
      <c r="E98" s="144" t="s">
        <v>121</v>
      </c>
      <c r="F98" s="144">
        <v>7.3</v>
      </c>
      <c r="G98" s="144" t="s">
        <v>100</v>
      </c>
      <c r="H98" s="144" t="s">
        <v>91</v>
      </c>
      <c r="I98" s="115"/>
      <c r="J98" s="115"/>
      <c r="K98" s="115"/>
      <c r="L98" s="115"/>
      <c r="M98" s="115"/>
      <c r="N98" s="115"/>
      <c r="O98" s="115"/>
      <c r="P98" s="115"/>
      <c r="Q98" s="115"/>
      <c r="R98" s="115" t="s">
        <v>3316</v>
      </c>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44" t="s">
        <v>90</v>
      </c>
      <c r="AR98" s="115"/>
      <c r="AS98" s="115" t="s">
        <v>3317</v>
      </c>
      <c r="AT98" s="115"/>
      <c r="AU98" s="115"/>
      <c r="AV98" s="115"/>
      <c r="AW98" s="115"/>
      <c r="AX98" s="115"/>
      <c r="AY98" s="115"/>
      <c r="AZ98" s="115"/>
      <c r="BA98" s="115"/>
      <c r="BB98" s="115"/>
      <c r="BC98" s="115"/>
      <c r="BD98" s="115"/>
      <c r="BE98" s="144">
        <v>2500.0</v>
      </c>
      <c r="BF98" s="144" t="s">
        <v>93</v>
      </c>
      <c r="BG98" s="115" t="s">
        <v>3318</v>
      </c>
      <c r="BH98" s="115"/>
      <c r="BI98" s="115"/>
      <c r="BJ98" s="115"/>
      <c r="BK98" s="115"/>
      <c r="BL98" s="144">
        <v>5.0</v>
      </c>
      <c r="BM98" s="144" t="s">
        <v>91</v>
      </c>
      <c r="BN98" s="144" t="s">
        <v>90</v>
      </c>
      <c r="BO98" s="115"/>
      <c r="BP98" s="144">
        <v>1.0</v>
      </c>
      <c r="BQ98" s="115" t="s">
        <v>3319</v>
      </c>
      <c r="BR98" s="144" t="s">
        <v>110</v>
      </c>
      <c r="BS98" s="115" t="s">
        <v>3155</v>
      </c>
      <c r="BT98" s="115" t="s">
        <v>111</v>
      </c>
      <c r="BU98" s="115" t="s">
        <v>111</v>
      </c>
      <c r="BV98" s="115" t="s">
        <v>153</v>
      </c>
      <c r="BW98" s="115" t="s">
        <v>112</v>
      </c>
      <c r="BX98" s="115" t="s">
        <v>111</v>
      </c>
      <c r="BY98" s="115" t="s">
        <v>112</v>
      </c>
      <c r="BZ98" s="115"/>
      <c r="CA98" s="115" t="s">
        <v>3320</v>
      </c>
      <c r="CB98" s="115" t="s">
        <v>118</v>
      </c>
      <c r="CC98" s="114" t="s">
        <v>134</v>
      </c>
      <c r="CD98" s="115" t="s">
        <v>580</v>
      </c>
      <c r="CE98" s="115" t="s">
        <v>2889</v>
      </c>
      <c r="CF98" s="115" t="s">
        <v>3321</v>
      </c>
      <c r="CG98" s="115" t="s">
        <v>706</v>
      </c>
      <c r="CH98" s="115"/>
      <c r="CI98" s="115"/>
    </row>
    <row r="99">
      <c r="A99" s="146" t="s">
        <v>697</v>
      </c>
      <c r="B99" s="144" t="s">
        <v>3322</v>
      </c>
      <c r="C99" s="144" t="s">
        <v>90</v>
      </c>
      <c r="D99" s="115"/>
      <c r="E99" s="144" t="s">
        <v>121</v>
      </c>
      <c r="F99" s="144">
        <v>7.4</v>
      </c>
      <c r="G99" s="144" t="s">
        <v>100</v>
      </c>
      <c r="H99" s="144" t="s">
        <v>91</v>
      </c>
      <c r="I99" s="144">
        <v>-78.0</v>
      </c>
      <c r="J99" s="144">
        <v>3.0</v>
      </c>
      <c r="K99" s="144" t="s">
        <v>147</v>
      </c>
      <c r="L99" s="144" t="s">
        <v>90</v>
      </c>
      <c r="M99" s="144" t="s">
        <v>90</v>
      </c>
      <c r="N99" s="115"/>
      <c r="O99" s="144" t="s">
        <v>90</v>
      </c>
      <c r="P99" s="144" t="s">
        <v>90</v>
      </c>
      <c r="Q99" s="115"/>
      <c r="R99" s="115" t="s">
        <v>3323</v>
      </c>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44" t="s">
        <v>90</v>
      </c>
      <c r="AR99" s="115"/>
      <c r="AS99" s="115" t="s">
        <v>3324</v>
      </c>
      <c r="AT99" s="115"/>
      <c r="AU99" s="115"/>
      <c r="AV99" s="115"/>
      <c r="AW99" s="115"/>
      <c r="AX99" s="115"/>
      <c r="AY99" s="115"/>
      <c r="AZ99" s="115"/>
      <c r="BA99" s="115"/>
      <c r="BB99" s="115"/>
      <c r="BC99" s="115"/>
      <c r="BD99" s="115"/>
      <c r="BE99" s="144">
        <v>3000.0</v>
      </c>
      <c r="BF99" s="144" t="s">
        <v>93</v>
      </c>
      <c r="BG99" s="115" t="s">
        <v>701</v>
      </c>
      <c r="BH99" s="115"/>
      <c r="BI99" s="115"/>
      <c r="BJ99" s="115"/>
      <c r="BK99" s="115"/>
      <c r="BL99" s="144">
        <v>2.0</v>
      </c>
      <c r="BM99" s="144" t="s">
        <v>92</v>
      </c>
      <c r="BN99" s="144" t="s">
        <v>90</v>
      </c>
      <c r="BO99" s="115"/>
      <c r="BP99" s="144">
        <v>1.0</v>
      </c>
      <c r="BQ99" s="115" t="s">
        <v>3325</v>
      </c>
      <c r="BR99" s="144" t="s">
        <v>110</v>
      </c>
      <c r="BS99" s="115" t="s">
        <v>3155</v>
      </c>
      <c r="BT99" s="115" t="s">
        <v>703</v>
      </c>
      <c r="BU99" s="115" t="s">
        <v>111</v>
      </c>
      <c r="BV99" s="115" t="s">
        <v>153</v>
      </c>
      <c r="BW99" s="115" t="s">
        <v>111</v>
      </c>
      <c r="BX99" s="115" t="s">
        <v>111</v>
      </c>
      <c r="BY99" s="115" t="s">
        <v>285</v>
      </c>
      <c r="BZ99" s="114" t="s">
        <v>2786</v>
      </c>
      <c r="CA99" s="115" t="s">
        <v>3326</v>
      </c>
      <c r="CB99" s="144" t="s">
        <v>706</v>
      </c>
      <c r="CC99" s="115" t="s">
        <v>707</v>
      </c>
      <c r="CD99" s="115"/>
      <c r="CE99" s="115"/>
      <c r="CF99" s="115"/>
      <c r="CG99" s="115"/>
      <c r="CH99" s="115"/>
      <c r="CI99" s="115"/>
    </row>
    <row r="100">
      <c r="A100" s="146" t="s">
        <v>708</v>
      </c>
      <c r="B100" s="144" t="s">
        <v>3327</v>
      </c>
      <c r="C100" s="144" t="s">
        <v>90</v>
      </c>
      <c r="D100" s="115"/>
      <c r="E100" s="144" t="s">
        <v>121</v>
      </c>
      <c r="F100" s="144">
        <v>6.8</v>
      </c>
      <c r="G100" s="144" t="s">
        <v>100</v>
      </c>
      <c r="H100" s="144" t="s">
        <v>91</v>
      </c>
      <c r="I100" s="144">
        <v>-57.4</v>
      </c>
      <c r="J100" s="144">
        <v>3.0</v>
      </c>
      <c r="K100" s="144" t="s">
        <v>147</v>
      </c>
      <c r="L100" s="144" t="s">
        <v>90</v>
      </c>
      <c r="M100" s="144" t="s">
        <v>90</v>
      </c>
      <c r="N100" s="115"/>
      <c r="O100" s="144" t="s">
        <v>90</v>
      </c>
      <c r="P100" s="144" t="s">
        <v>90</v>
      </c>
      <c r="Q100" s="115"/>
      <c r="R100" s="115" t="s">
        <v>3328</v>
      </c>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44" t="s">
        <v>90</v>
      </c>
      <c r="AR100" s="144" t="s">
        <v>90</v>
      </c>
      <c r="AS100" s="115" t="s">
        <v>3329</v>
      </c>
      <c r="AT100" s="115"/>
      <c r="AU100" s="115"/>
      <c r="AV100" s="115"/>
      <c r="AW100" s="115"/>
      <c r="AX100" s="115"/>
      <c r="AY100" s="115"/>
      <c r="AZ100" s="115"/>
      <c r="BA100" s="115"/>
      <c r="BB100" s="115"/>
      <c r="BC100" s="115"/>
      <c r="BD100" s="115"/>
      <c r="BE100" s="144">
        <v>1000.0</v>
      </c>
      <c r="BF100" s="144" t="s">
        <v>93</v>
      </c>
      <c r="BG100" s="115" t="s">
        <v>3330</v>
      </c>
      <c r="BH100" s="115"/>
      <c r="BI100" s="115"/>
      <c r="BJ100" s="115"/>
      <c r="BK100" s="115"/>
      <c r="BL100" s="144">
        <v>4.0</v>
      </c>
      <c r="BM100" s="144" t="s">
        <v>92</v>
      </c>
      <c r="BN100" s="144" t="s">
        <v>90</v>
      </c>
      <c r="BO100" s="115"/>
      <c r="BP100" s="144">
        <v>1.0</v>
      </c>
      <c r="BQ100" s="115" t="s">
        <v>3331</v>
      </c>
      <c r="BR100" s="144" t="s">
        <v>110</v>
      </c>
      <c r="BS100" s="115" t="s">
        <v>3155</v>
      </c>
      <c r="BT100" s="115" t="s">
        <v>3332</v>
      </c>
      <c r="BU100" s="115" t="s">
        <v>111</v>
      </c>
      <c r="BV100" s="115" t="s">
        <v>284</v>
      </c>
      <c r="BW100" s="115" t="s">
        <v>385</v>
      </c>
      <c r="BX100" s="115" t="s">
        <v>111</v>
      </c>
      <c r="BY100" s="115" t="s">
        <v>114</v>
      </c>
      <c r="BZ100" s="114" t="s">
        <v>3333</v>
      </c>
      <c r="CA100" s="115" t="s">
        <v>3334</v>
      </c>
      <c r="CB100" s="115" t="s">
        <v>2889</v>
      </c>
      <c r="CC100" s="115" t="s">
        <v>3335</v>
      </c>
      <c r="CD100" s="115"/>
      <c r="CE100" s="115"/>
      <c r="CF100" s="115"/>
      <c r="CG100" s="115"/>
      <c r="CH100" s="115"/>
      <c r="CI100" s="115"/>
    </row>
    <row r="101">
      <c r="A101" s="146" t="s">
        <v>718</v>
      </c>
      <c r="B101" s="144" t="s">
        <v>719</v>
      </c>
      <c r="C101" s="144" t="s">
        <v>90</v>
      </c>
      <c r="D101" s="115"/>
      <c r="E101" s="144" t="s">
        <v>121</v>
      </c>
      <c r="F101" s="144">
        <v>4.8</v>
      </c>
      <c r="G101" s="144" t="s">
        <v>100</v>
      </c>
      <c r="H101" s="144" t="s">
        <v>91</v>
      </c>
      <c r="I101" s="115"/>
      <c r="J101" s="115"/>
      <c r="K101" s="115"/>
      <c r="L101" s="115"/>
      <c r="M101" s="115"/>
      <c r="N101" s="115"/>
      <c r="O101" s="115"/>
      <c r="P101" s="115"/>
      <c r="Q101" s="115"/>
      <c r="R101" s="115" t="s">
        <v>3336</v>
      </c>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44" t="s">
        <v>3337</v>
      </c>
      <c r="AT101" s="115"/>
      <c r="AU101" s="115"/>
      <c r="AV101" s="115"/>
      <c r="AW101" s="115"/>
      <c r="AX101" s="115"/>
      <c r="AY101" s="115"/>
      <c r="AZ101" s="115"/>
      <c r="BA101" s="115"/>
      <c r="BB101" s="115"/>
      <c r="BC101" s="115"/>
      <c r="BD101" s="115"/>
      <c r="BE101" s="144">
        <v>1000.0</v>
      </c>
      <c r="BF101" s="144" t="s">
        <v>93</v>
      </c>
      <c r="BG101" s="115" t="s">
        <v>3338</v>
      </c>
      <c r="BH101" s="115"/>
      <c r="BI101" s="115"/>
      <c r="BJ101" s="115"/>
      <c r="BK101" s="115"/>
      <c r="BL101" s="144">
        <v>5.0</v>
      </c>
      <c r="BM101" s="144" t="s">
        <v>92</v>
      </c>
      <c r="BN101" s="144" t="s">
        <v>91</v>
      </c>
      <c r="BO101" s="115"/>
      <c r="BP101" s="144">
        <v>1.0</v>
      </c>
      <c r="BQ101" s="115" t="s">
        <v>3339</v>
      </c>
      <c r="BR101" s="144" t="s">
        <v>110</v>
      </c>
      <c r="BS101" s="115" t="s">
        <v>3155</v>
      </c>
      <c r="BT101" s="115" t="s">
        <v>111</v>
      </c>
      <c r="BU101" s="115" t="s">
        <v>111</v>
      </c>
      <c r="BV101" s="115" t="s">
        <v>111</v>
      </c>
      <c r="BW101" s="115" t="s">
        <v>385</v>
      </c>
      <c r="BX101" s="115" t="s">
        <v>111</v>
      </c>
      <c r="BY101" s="115" t="s">
        <v>112</v>
      </c>
      <c r="BZ101" s="115"/>
      <c r="CA101" s="115" t="s">
        <v>3340</v>
      </c>
      <c r="CB101" s="115" t="s">
        <v>2889</v>
      </c>
      <c r="CC101" s="115" t="s">
        <v>3341</v>
      </c>
      <c r="CD101" s="115"/>
      <c r="CE101" s="115"/>
      <c r="CF101" s="115"/>
      <c r="CG101" s="115"/>
      <c r="CH101" s="115"/>
      <c r="CI101" s="115"/>
    </row>
    <row r="102">
      <c r="A102" s="146" t="s">
        <v>725</v>
      </c>
      <c r="B102" s="144" t="s">
        <v>726</v>
      </c>
      <c r="C102" s="144" t="s">
        <v>90</v>
      </c>
      <c r="D102" s="115"/>
      <c r="E102" s="144" t="s">
        <v>121</v>
      </c>
      <c r="F102" s="115"/>
      <c r="G102" s="115"/>
      <c r="H102" s="115"/>
      <c r="I102" s="115"/>
      <c r="J102" s="115"/>
      <c r="K102" s="115"/>
      <c r="L102" s="115"/>
      <c r="M102" s="115"/>
      <c r="N102" s="115"/>
      <c r="O102" s="115"/>
      <c r="P102" s="115"/>
      <c r="Q102" s="115"/>
      <c r="R102" s="115" t="s">
        <v>3342</v>
      </c>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44">
        <v>1000.0</v>
      </c>
      <c r="BF102" s="144" t="s">
        <v>93</v>
      </c>
      <c r="BG102" s="115" t="s">
        <v>3343</v>
      </c>
      <c r="BH102" s="115"/>
      <c r="BI102" s="115"/>
      <c r="BJ102" s="115"/>
      <c r="BK102" s="115"/>
      <c r="BL102" s="144">
        <v>5.0</v>
      </c>
      <c r="BM102" s="144" t="s">
        <v>92</v>
      </c>
      <c r="BN102" s="144" t="s">
        <v>90</v>
      </c>
      <c r="BO102" s="115"/>
      <c r="BP102" s="144">
        <v>1.0</v>
      </c>
      <c r="BQ102" s="115" t="s">
        <v>3344</v>
      </c>
      <c r="BR102" s="144" t="s">
        <v>110</v>
      </c>
      <c r="BS102" s="115" t="s">
        <v>3155</v>
      </c>
      <c r="BT102" s="115" t="s">
        <v>111</v>
      </c>
      <c r="BU102" s="115" t="s">
        <v>111</v>
      </c>
      <c r="BV102" s="115" t="s">
        <v>111</v>
      </c>
      <c r="BW102" s="115" t="s">
        <v>385</v>
      </c>
      <c r="BX102" s="115" t="s">
        <v>111</v>
      </c>
      <c r="BY102" s="115" t="s">
        <v>112</v>
      </c>
      <c r="BZ102" s="115"/>
      <c r="CA102" s="115" t="s">
        <v>3345</v>
      </c>
      <c r="CB102" s="115" t="s">
        <v>2889</v>
      </c>
      <c r="CC102" s="115"/>
      <c r="CD102" s="115"/>
      <c r="CE102" s="115"/>
      <c r="CF102" s="115"/>
      <c r="CG102" s="115"/>
      <c r="CH102" s="115"/>
      <c r="CI102" s="115"/>
    </row>
    <row r="103">
      <c r="A103" s="146" t="s">
        <v>735</v>
      </c>
      <c r="B103" s="144" t="s">
        <v>736</v>
      </c>
      <c r="C103" s="144" t="s">
        <v>90</v>
      </c>
      <c r="D103" s="115"/>
      <c r="E103" s="144" t="s">
        <v>121</v>
      </c>
      <c r="F103" s="144">
        <v>7.6</v>
      </c>
      <c r="G103" s="144" t="s">
        <v>100</v>
      </c>
      <c r="H103" s="144" t="s">
        <v>91</v>
      </c>
      <c r="I103" s="115"/>
      <c r="J103" s="115"/>
      <c r="K103" s="115"/>
      <c r="L103" s="115"/>
      <c r="M103" s="115"/>
      <c r="N103" s="115"/>
      <c r="O103" s="115"/>
      <c r="P103" s="115"/>
      <c r="Q103" s="115"/>
      <c r="R103" s="115" t="s">
        <v>3342</v>
      </c>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44" t="s">
        <v>90</v>
      </c>
      <c r="AR103" s="115"/>
      <c r="AS103" s="115" t="s">
        <v>3346</v>
      </c>
      <c r="AT103" s="115"/>
      <c r="AU103" s="115"/>
      <c r="AV103" s="115"/>
      <c r="AW103" s="115"/>
      <c r="AX103" s="115"/>
      <c r="AY103" s="115"/>
      <c r="AZ103" s="115"/>
      <c r="BA103" s="115"/>
      <c r="BB103" s="115"/>
      <c r="BC103" s="115"/>
      <c r="BD103" s="115"/>
      <c r="BE103" s="144">
        <v>2500.0</v>
      </c>
      <c r="BF103" s="144" t="s">
        <v>93</v>
      </c>
      <c r="BG103" s="115" t="s">
        <v>3347</v>
      </c>
      <c r="BH103" s="115"/>
      <c r="BI103" s="115"/>
      <c r="BJ103" s="115"/>
      <c r="BK103" s="115"/>
      <c r="BL103" s="144">
        <v>4.0</v>
      </c>
      <c r="BM103" s="144" t="s">
        <v>92</v>
      </c>
      <c r="BN103" s="144" t="s">
        <v>90</v>
      </c>
      <c r="BO103" s="115"/>
      <c r="BP103" s="144">
        <v>1.0</v>
      </c>
      <c r="BQ103" s="115" t="s">
        <v>3348</v>
      </c>
      <c r="BR103" s="144" t="s">
        <v>110</v>
      </c>
      <c r="BS103" s="115" t="s">
        <v>3155</v>
      </c>
      <c r="BT103" s="115" t="s">
        <v>111</v>
      </c>
      <c r="BU103" s="115" t="s">
        <v>111</v>
      </c>
      <c r="BV103" s="115" t="s">
        <v>153</v>
      </c>
      <c r="BW103" s="115" t="s">
        <v>112</v>
      </c>
      <c r="BX103" s="115" t="s">
        <v>111</v>
      </c>
      <c r="BY103" s="115" t="s">
        <v>112</v>
      </c>
      <c r="BZ103" s="115"/>
      <c r="CA103" s="115" t="s">
        <v>3349</v>
      </c>
      <c r="CB103" s="115" t="s">
        <v>2889</v>
      </c>
      <c r="CC103" s="115" t="s">
        <v>3350</v>
      </c>
      <c r="CD103" s="115"/>
      <c r="CE103" s="115"/>
      <c r="CF103" s="115"/>
      <c r="CG103" s="115"/>
      <c r="CH103" s="115"/>
      <c r="CI103" s="115"/>
    </row>
    <row r="104">
      <c r="A104" s="146" t="s">
        <v>744</v>
      </c>
      <c r="B104" s="144" t="s">
        <v>3351</v>
      </c>
      <c r="C104" s="144" t="s">
        <v>90</v>
      </c>
      <c r="D104" s="115"/>
      <c r="E104" s="144" t="s">
        <v>121</v>
      </c>
      <c r="F104" s="144">
        <v>7.1</v>
      </c>
      <c r="G104" s="144" t="s">
        <v>100</v>
      </c>
      <c r="H104" s="144" t="s">
        <v>91</v>
      </c>
      <c r="I104" s="115"/>
      <c r="J104" s="115"/>
      <c r="K104" s="115"/>
      <c r="L104" s="115"/>
      <c r="M104" s="115"/>
      <c r="N104" s="115"/>
      <c r="O104" s="115"/>
      <c r="P104" s="115"/>
      <c r="Q104" s="115"/>
      <c r="R104" s="115" t="s">
        <v>3352</v>
      </c>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44" t="s">
        <v>90</v>
      </c>
      <c r="AR104" s="115"/>
      <c r="AS104" s="115" t="s">
        <v>3353</v>
      </c>
      <c r="AT104" s="115"/>
      <c r="AU104" s="115"/>
      <c r="AV104" s="115"/>
      <c r="AW104" s="115"/>
      <c r="AX104" s="115"/>
      <c r="AY104" s="115"/>
      <c r="AZ104" s="115"/>
      <c r="BA104" s="115"/>
      <c r="BB104" s="115"/>
      <c r="BC104" s="115"/>
      <c r="BD104" s="115"/>
      <c r="BE104" s="144">
        <v>250.0</v>
      </c>
      <c r="BF104" s="144" t="s">
        <v>93</v>
      </c>
      <c r="BG104" s="115" t="s">
        <v>3354</v>
      </c>
      <c r="BH104" s="115"/>
      <c r="BI104" s="115"/>
      <c r="BJ104" s="115"/>
      <c r="BK104" s="115"/>
      <c r="BL104" s="144">
        <v>5.0</v>
      </c>
      <c r="BM104" s="144" t="s">
        <v>91</v>
      </c>
      <c r="BN104" s="144" t="s">
        <v>90</v>
      </c>
      <c r="BO104" s="115"/>
      <c r="BP104" s="144">
        <v>1.0</v>
      </c>
      <c r="BQ104" s="115" t="s">
        <v>3355</v>
      </c>
      <c r="BR104" s="144" t="s">
        <v>110</v>
      </c>
      <c r="BS104" s="115" t="s">
        <v>3155</v>
      </c>
      <c r="BT104" s="115" t="s">
        <v>111</v>
      </c>
      <c r="BU104" s="115" t="s">
        <v>111</v>
      </c>
      <c r="BV104" s="115" t="s">
        <v>284</v>
      </c>
      <c r="BW104" s="115" t="s">
        <v>2728</v>
      </c>
      <c r="BX104" s="115" t="s">
        <v>111</v>
      </c>
      <c r="BY104" s="115" t="s">
        <v>114</v>
      </c>
      <c r="BZ104" s="114" t="s">
        <v>1782</v>
      </c>
      <c r="CA104" s="115" t="s">
        <v>3356</v>
      </c>
      <c r="CB104" s="115" t="s">
        <v>118</v>
      </c>
      <c r="CC104" s="114" t="s">
        <v>134</v>
      </c>
      <c r="CD104" s="115" t="s">
        <v>580</v>
      </c>
      <c r="CE104" s="115" t="s">
        <v>3357</v>
      </c>
      <c r="CF104" s="115"/>
      <c r="CG104" s="115"/>
      <c r="CH104" s="115"/>
      <c r="CI104" s="115"/>
    </row>
    <row r="105">
      <c r="A105" s="146" t="s">
        <v>752</v>
      </c>
      <c r="B105" s="144" t="s">
        <v>753</v>
      </c>
      <c r="C105" s="144" t="s">
        <v>90</v>
      </c>
      <c r="D105" s="115"/>
      <c r="E105" s="144" t="s">
        <v>121</v>
      </c>
      <c r="F105" s="144">
        <v>7.4</v>
      </c>
      <c r="G105" s="144" t="s">
        <v>100</v>
      </c>
      <c r="H105" s="144" t="s">
        <v>91</v>
      </c>
      <c r="I105" s="115"/>
      <c r="J105" s="115"/>
      <c r="K105" s="115"/>
      <c r="L105" s="115"/>
      <c r="M105" s="115"/>
      <c r="N105" s="115"/>
      <c r="O105" s="144" t="s">
        <v>90</v>
      </c>
      <c r="P105" s="115"/>
      <c r="Q105" s="115"/>
      <c r="R105" s="115" t="s">
        <v>3358</v>
      </c>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44" t="s">
        <v>91</v>
      </c>
      <c r="AR105" s="115"/>
      <c r="AS105" s="115" t="s">
        <v>3359</v>
      </c>
      <c r="AT105" s="115"/>
      <c r="AU105" s="115"/>
      <c r="AV105" s="115"/>
      <c r="AW105" s="115"/>
      <c r="AX105" s="115"/>
      <c r="AY105" s="115"/>
      <c r="AZ105" s="115"/>
      <c r="BA105" s="115"/>
      <c r="BB105" s="115"/>
      <c r="BC105" s="115"/>
      <c r="BD105" s="115"/>
      <c r="BE105" s="144">
        <v>2500.0</v>
      </c>
      <c r="BF105" s="144" t="s">
        <v>92</v>
      </c>
      <c r="BG105" s="115" t="s">
        <v>3360</v>
      </c>
      <c r="BH105" s="115"/>
      <c r="BI105" s="115"/>
      <c r="BJ105" s="115"/>
      <c r="BK105" s="115"/>
      <c r="BL105" s="144">
        <v>5.0</v>
      </c>
      <c r="BM105" s="144" t="s">
        <v>91</v>
      </c>
      <c r="BN105" s="144" t="s">
        <v>92</v>
      </c>
      <c r="BO105" s="115"/>
      <c r="BP105" s="144">
        <v>1.0</v>
      </c>
      <c r="BQ105" s="115" t="s">
        <v>3361</v>
      </c>
      <c r="BR105" s="144" t="s">
        <v>110</v>
      </c>
      <c r="BS105" s="115" t="s">
        <v>3155</v>
      </c>
      <c r="BT105" s="115" t="s">
        <v>111</v>
      </c>
      <c r="BU105" s="115" t="s">
        <v>111</v>
      </c>
      <c r="BV105" s="115" t="s">
        <v>111</v>
      </c>
      <c r="BW105" s="115" t="s">
        <v>112</v>
      </c>
      <c r="BX105" s="115" t="s">
        <v>111</v>
      </c>
      <c r="BY105" s="115" t="s">
        <v>112</v>
      </c>
      <c r="BZ105" s="115"/>
      <c r="CA105" s="115" t="s">
        <v>3362</v>
      </c>
      <c r="CB105" s="115" t="s">
        <v>118</v>
      </c>
      <c r="CC105" s="114" t="s">
        <v>134</v>
      </c>
      <c r="CD105" s="115" t="s">
        <v>580</v>
      </c>
      <c r="CE105" s="115" t="s">
        <v>3363</v>
      </c>
      <c r="CF105" s="115"/>
      <c r="CG105" s="115"/>
      <c r="CH105" s="115"/>
      <c r="CI105" s="115"/>
    </row>
    <row r="106">
      <c r="A106" s="146" t="s">
        <v>759</v>
      </c>
      <c r="B106" s="144" t="s">
        <v>760</v>
      </c>
      <c r="C106" s="144" t="s">
        <v>90</v>
      </c>
      <c r="D106" s="115" t="s">
        <v>3364</v>
      </c>
      <c r="E106" s="144" t="s">
        <v>121</v>
      </c>
      <c r="F106" s="144">
        <v>6.3</v>
      </c>
      <c r="G106" s="144" t="s">
        <v>100</v>
      </c>
      <c r="H106" s="144" t="s">
        <v>91</v>
      </c>
      <c r="I106" s="115"/>
      <c r="J106" s="115"/>
      <c r="K106" s="115"/>
      <c r="L106" s="115"/>
      <c r="M106" s="115"/>
      <c r="N106" s="115"/>
      <c r="O106" s="144" t="s">
        <v>259</v>
      </c>
      <c r="P106" s="115"/>
      <c r="Q106" s="115"/>
      <c r="R106" s="115" t="s">
        <v>3365</v>
      </c>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44" t="s">
        <v>90</v>
      </c>
      <c r="AR106" s="115"/>
      <c r="AS106" s="115" t="s">
        <v>3366</v>
      </c>
      <c r="AT106" s="115"/>
      <c r="AU106" s="115"/>
      <c r="AV106" s="115"/>
      <c r="AW106" s="115"/>
      <c r="AX106" s="115"/>
      <c r="AY106" s="115"/>
      <c r="AZ106" s="115"/>
      <c r="BA106" s="115"/>
      <c r="BB106" s="115"/>
      <c r="BC106" s="144">
        <v>2.0</v>
      </c>
      <c r="BD106" s="144">
        <v>5.0</v>
      </c>
      <c r="BE106" s="144">
        <v>1.0</v>
      </c>
      <c r="BF106" s="144" t="s">
        <v>91</v>
      </c>
      <c r="BG106" s="115" t="s">
        <v>3367</v>
      </c>
      <c r="BH106" s="115"/>
      <c r="BI106" s="115"/>
      <c r="BJ106" s="115"/>
      <c r="BK106" s="115"/>
      <c r="BL106" s="144">
        <v>1.0</v>
      </c>
      <c r="BM106" s="144" t="s">
        <v>92</v>
      </c>
      <c r="BN106" s="144" t="s">
        <v>90</v>
      </c>
      <c r="BO106" s="115"/>
      <c r="BP106" s="115"/>
      <c r="BQ106" s="115" t="s">
        <v>3368</v>
      </c>
      <c r="BR106" s="144" t="s">
        <v>110</v>
      </c>
      <c r="BS106" s="115" t="s">
        <v>3134</v>
      </c>
      <c r="BT106" s="115" t="s">
        <v>111</v>
      </c>
      <c r="BU106" s="115" t="s">
        <v>111</v>
      </c>
      <c r="BV106" s="115" t="s">
        <v>658</v>
      </c>
      <c r="BW106" s="115" t="s">
        <v>202</v>
      </c>
      <c r="BX106" s="115" t="s">
        <v>111</v>
      </c>
      <c r="BY106" s="115" t="s">
        <v>203</v>
      </c>
      <c r="BZ106" s="114" t="s">
        <v>3369</v>
      </c>
      <c r="CA106" s="115" t="s">
        <v>3370</v>
      </c>
      <c r="CB106" s="115" t="s">
        <v>2889</v>
      </c>
      <c r="CC106" s="115" t="s">
        <v>3371</v>
      </c>
      <c r="CD106" s="115" t="s">
        <v>3372</v>
      </c>
      <c r="CE106" s="115"/>
      <c r="CF106" s="115"/>
      <c r="CG106" s="115"/>
      <c r="CH106" s="115"/>
      <c r="CI106" s="115"/>
    </row>
    <row r="107">
      <c r="A107" s="146" t="s">
        <v>767</v>
      </c>
      <c r="B107" s="144" t="s">
        <v>3373</v>
      </c>
      <c r="C107" s="144" t="s">
        <v>90</v>
      </c>
      <c r="D107" s="115"/>
      <c r="E107" s="144" t="s">
        <v>121</v>
      </c>
      <c r="F107" s="144">
        <v>7.5</v>
      </c>
      <c r="G107" s="144" t="s">
        <v>100</v>
      </c>
      <c r="H107" s="144" t="s">
        <v>91</v>
      </c>
      <c r="I107" s="144">
        <v>-50.0</v>
      </c>
      <c r="J107" s="144">
        <v>10.0</v>
      </c>
      <c r="K107" s="144" t="s">
        <v>100</v>
      </c>
      <c r="L107" s="144" t="s">
        <v>90</v>
      </c>
      <c r="M107" s="144" t="s">
        <v>92</v>
      </c>
      <c r="N107" s="115"/>
      <c r="O107" s="144" t="s">
        <v>90</v>
      </c>
      <c r="P107" s="115"/>
      <c r="Q107" s="144" t="s">
        <v>111</v>
      </c>
      <c r="R107" s="115" t="s">
        <v>3374</v>
      </c>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44" t="s">
        <v>90</v>
      </c>
      <c r="AR107" s="144" t="s">
        <v>90</v>
      </c>
      <c r="AS107" s="115" t="s">
        <v>3375</v>
      </c>
      <c r="AT107" s="115"/>
      <c r="AU107" s="115"/>
      <c r="AV107" s="115"/>
      <c r="AW107" s="115"/>
      <c r="AX107" s="115"/>
      <c r="AY107" s="115"/>
      <c r="AZ107" s="115"/>
      <c r="BA107" s="115"/>
      <c r="BB107" s="115"/>
      <c r="BC107" s="115"/>
      <c r="BD107" s="115"/>
      <c r="BE107" s="144">
        <v>5001.0</v>
      </c>
      <c r="BF107" s="144" t="s">
        <v>92</v>
      </c>
      <c r="BG107" s="115" t="s">
        <v>3376</v>
      </c>
      <c r="BH107" s="115"/>
      <c r="BI107" s="115"/>
      <c r="BJ107" s="115"/>
      <c r="BK107" s="115"/>
      <c r="BL107" s="144">
        <v>4.0</v>
      </c>
      <c r="BM107" s="144" t="s">
        <v>91</v>
      </c>
      <c r="BN107" s="144" t="s">
        <v>90</v>
      </c>
      <c r="BO107" s="115"/>
      <c r="BP107" s="144">
        <v>1.0</v>
      </c>
      <c r="BQ107" s="115" t="s">
        <v>3377</v>
      </c>
      <c r="BR107" s="144" t="s">
        <v>110</v>
      </c>
      <c r="BS107" s="115" t="s">
        <v>3155</v>
      </c>
      <c r="BT107" s="115" t="s">
        <v>715</v>
      </c>
      <c r="BU107" s="115" t="s">
        <v>111</v>
      </c>
      <c r="BV107" s="115" t="s">
        <v>284</v>
      </c>
      <c r="BW107" s="115" t="s">
        <v>112</v>
      </c>
      <c r="BX107" s="115" t="s">
        <v>111</v>
      </c>
      <c r="BY107" s="115" t="s">
        <v>114</v>
      </c>
      <c r="BZ107" s="114" t="s">
        <v>3333</v>
      </c>
      <c r="CA107" s="115" t="s">
        <v>3378</v>
      </c>
      <c r="CB107" s="115" t="s">
        <v>2889</v>
      </c>
      <c r="CC107" s="115" t="s">
        <v>118</v>
      </c>
      <c r="CD107" s="114" t="s">
        <v>134</v>
      </c>
      <c r="CE107" s="115" t="s">
        <v>580</v>
      </c>
      <c r="CF107" s="115" t="s">
        <v>3379</v>
      </c>
      <c r="CG107" s="115"/>
      <c r="CH107" s="115"/>
      <c r="CI107" s="115"/>
    </row>
    <row r="108">
      <c r="A108" s="146" t="s">
        <v>774</v>
      </c>
      <c r="B108" s="144" t="s">
        <v>775</v>
      </c>
      <c r="C108" s="144" t="s">
        <v>90</v>
      </c>
      <c r="D108" s="115"/>
      <c r="E108" s="144" t="s">
        <v>121</v>
      </c>
      <c r="F108" s="144">
        <v>8.1</v>
      </c>
      <c r="G108" s="144" t="s">
        <v>100</v>
      </c>
      <c r="H108" s="144" t="s">
        <v>91</v>
      </c>
      <c r="I108" s="115"/>
      <c r="J108" s="115"/>
      <c r="K108" s="115"/>
      <c r="L108" s="115"/>
      <c r="M108" s="115"/>
      <c r="N108" s="115"/>
      <c r="O108" s="115"/>
      <c r="P108" s="115"/>
      <c r="Q108" s="115"/>
      <c r="R108" s="115" t="s">
        <v>3380</v>
      </c>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44" t="s">
        <v>91</v>
      </c>
      <c r="AR108" s="115"/>
      <c r="AS108" s="115"/>
      <c r="AT108" s="115"/>
      <c r="AU108" s="115"/>
      <c r="AV108" s="115"/>
      <c r="AW108" s="115"/>
      <c r="AX108" s="115"/>
      <c r="AY108" s="115"/>
      <c r="AZ108" s="115"/>
      <c r="BA108" s="115"/>
      <c r="BB108" s="115"/>
      <c r="BC108" s="115"/>
      <c r="BD108" s="115"/>
      <c r="BE108" s="144">
        <v>600.0</v>
      </c>
      <c r="BF108" s="144" t="s">
        <v>92</v>
      </c>
      <c r="BG108" s="115" t="s">
        <v>3381</v>
      </c>
      <c r="BH108" s="115"/>
      <c r="BI108" s="115"/>
      <c r="BJ108" s="115"/>
      <c r="BK108" s="115"/>
      <c r="BL108" s="144">
        <v>5.0</v>
      </c>
      <c r="BM108" s="144" t="s">
        <v>91</v>
      </c>
      <c r="BN108" s="144" t="s">
        <v>90</v>
      </c>
      <c r="BO108" s="115"/>
      <c r="BP108" s="144">
        <v>1.0</v>
      </c>
      <c r="BQ108" s="115" t="s">
        <v>3382</v>
      </c>
      <c r="BR108" s="144" t="s">
        <v>110</v>
      </c>
      <c r="BS108" s="115" t="s">
        <v>3155</v>
      </c>
      <c r="BT108" s="115" t="s">
        <v>111</v>
      </c>
      <c r="BU108" s="115" t="s">
        <v>111</v>
      </c>
      <c r="BV108" s="115" t="s">
        <v>111</v>
      </c>
      <c r="BW108" s="115" t="s">
        <v>113</v>
      </c>
      <c r="BX108" s="115" t="s">
        <v>111</v>
      </c>
      <c r="BY108" s="115" t="s">
        <v>112</v>
      </c>
      <c r="BZ108" s="115"/>
      <c r="CA108" s="115" t="s">
        <v>3383</v>
      </c>
      <c r="CB108" s="115" t="s">
        <v>2889</v>
      </c>
      <c r="CC108" s="115" t="s">
        <v>118</v>
      </c>
      <c r="CD108" s="114" t="s">
        <v>134</v>
      </c>
      <c r="CE108" s="115" t="s">
        <v>580</v>
      </c>
      <c r="CF108" s="115" t="s">
        <v>3384</v>
      </c>
      <c r="CG108" s="115"/>
      <c r="CH108" s="115"/>
      <c r="CI108" s="115"/>
    </row>
    <row r="109">
      <c r="A109" s="146" t="s">
        <v>781</v>
      </c>
      <c r="B109" s="144" t="s">
        <v>3385</v>
      </c>
      <c r="C109" s="144" t="s">
        <v>90</v>
      </c>
      <c r="D109" s="115"/>
      <c r="E109" s="144" t="s">
        <v>121</v>
      </c>
      <c r="F109" s="144">
        <v>8.1</v>
      </c>
      <c r="G109" s="144" t="s">
        <v>100</v>
      </c>
      <c r="H109" s="144" t="s">
        <v>91</v>
      </c>
      <c r="I109" s="144">
        <v>-50.0</v>
      </c>
      <c r="J109" s="144">
        <v>10.0</v>
      </c>
      <c r="K109" s="144" t="s">
        <v>100</v>
      </c>
      <c r="L109" s="144" t="s">
        <v>90</v>
      </c>
      <c r="M109" s="144" t="s">
        <v>92</v>
      </c>
      <c r="N109" s="115"/>
      <c r="O109" s="144" t="s">
        <v>90</v>
      </c>
      <c r="P109" s="144" t="s">
        <v>90</v>
      </c>
      <c r="Q109" s="144" t="s">
        <v>91</v>
      </c>
      <c r="R109" s="115" t="s">
        <v>3386</v>
      </c>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44" t="s">
        <v>90</v>
      </c>
      <c r="AR109" s="115"/>
      <c r="AS109" s="115" t="s">
        <v>3386</v>
      </c>
      <c r="AT109" s="115"/>
      <c r="AU109" s="115"/>
      <c r="AV109" s="115"/>
      <c r="AW109" s="115"/>
      <c r="AX109" s="115"/>
      <c r="AY109" s="115"/>
      <c r="AZ109" s="115"/>
      <c r="BA109" s="115"/>
      <c r="BB109" s="115"/>
      <c r="BC109" s="144">
        <v>15000.0</v>
      </c>
      <c r="BD109" s="144">
        <v>20000.0</v>
      </c>
      <c r="BE109" s="144">
        <v>10001.0</v>
      </c>
      <c r="BF109" s="144" t="s">
        <v>91</v>
      </c>
      <c r="BG109" s="115" t="s">
        <v>3387</v>
      </c>
      <c r="BH109" s="115"/>
      <c r="BI109" s="115"/>
      <c r="BJ109" s="115"/>
      <c r="BK109" s="115"/>
      <c r="BL109" s="144">
        <v>5.0</v>
      </c>
      <c r="BM109" s="144" t="s">
        <v>91</v>
      </c>
      <c r="BN109" s="144" t="s">
        <v>90</v>
      </c>
      <c r="BO109" s="115"/>
      <c r="BP109" s="144">
        <v>1.0</v>
      </c>
      <c r="BQ109" s="115" t="s">
        <v>3388</v>
      </c>
      <c r="BR109" s="144" t="s">
        <v>110</v>
      </c>
      <c r="BS109" s="115" t="s">
        <v>3155</v>
      </c>
      <c r="BT109" s="115" t="s">
        <v>715</v>
      </c>
      <c r="BU109" s="115" t="s">
        <v>111</v>
      </c>
      <c r="BV109" s="115" t="s">
        <v>111</v>
      </c>
      <c r="BW109" s="115" t="s">
        <v>112</v>
      </c>
      <c r="BX109" s="115" t="s">
        <v>111</v>
      </c>
      <c r="BY109" s="115" t="s">
        <v>114</v>
      </c>
      <c r="BZ109" s="114" t="s">
        <v>3389</v>
      </c>
      <c r="CA109" s="115" t="s">
        <v>3390</v>
      </c>
      <c r="CB109" s="115" t="s">
        <v>118</v>
      </c>
      <c r="CC109" s="114" t="s">
        <v>134</v>
      </c>
      <c r="CD109" s="115" t="s">
        <v>580</v>
      </c>
      <c r="CE109" s="115" t="s">
        <v>3391</v>
      </c>
      <c r="CF109" s="115"/>
      <c r="CG109" s="115"/>
      <c r="CH109" s="115"/>
      <c r="CI109" s="115"/>
    </row>
    <row r="110">
      <c r="A110" s="146" t="s">
        <v>796</v>
      </c>
      <c r="B110" s="144" t="s">
        <v>797</v>
      </c>
      <c r="C110" s="144" t="s">
        <v>90</v>
      </c>
      <c r="D110" s="115"/>
      <c r="E110" s="144" t="s">
        <v>121</v>
      </c>
      <c r="F110" s="115"/>
      <c r="G110" s="115"/>
      <c r="H110" s="115"/>
      <c r="I110" s="115"/>
      <c r="J110" s="115"/>
      <c r="K110" s="115"/>
      <c r="L110" s="115"/>
      <c r="M110" s="115"/>
      <c r="N110" s="115"/>
      <c r="O110" s="115"/>
      <c r="P110" s="115"/>
      <c r="Q110" s="115"/>
      <c r="R110" s="115" t="s">
        <v>3392</v>
      </c>
      <c r="S110" s="115"/>
      <c r="T110" s="115"/>
      <c r="U110" s="115"/>
      <c r="V110" s="115"/>
      <c r="W110" s="115"/>
      <c r="X110" s="115"/>
      <c r="Y110" s="115"/>
      <c r="Z110" s="115"/>
      <c r="AA110" s="115"/>
      <c r="AB110" s="115"/>
      <c r="AC110" s="115"/>
      <c r="AD110" s="115"/>
      <c r="AE110" s="115"/>
      <c r="AF110" s="115"/>
      <c r="AG110" s="115"/>
      <c r="AH110" s="144" t="s">
        <v>91</v>
      </c>
      <c r="AI110" s="115"/>
      <c r="AJ110" s="144" t="s">
        <v>91</v>
      </c>
      <c r="AK110" s="115"/>
      <c r="AL110" s="115"/>
      <c r="AM110" s="115"/>
      <c r="AN110" s="115"/>
      <c r="AO110" s="115"/>
      <c r="AP110" s="115"/>
      <c r="AQ110" s="144" t="s">
        <v>91</v>
      </c>
      <c r="AR110" s="115"/>
      <c r="AS110" s="115" t="s">
        <v>3392</v>
      </c>
      <c r="AT110" s="115"/>
      <c r="AU110" s="115"/>
      <c r="AV110" s="115"/>
      <c r="AW110" s="115"/>
      <c r="AX110" s="115"/>
      <c r="AY110" s="115"/>
      <c r="AZ110" s="115"/>
      <c r="BA110" s="115"/>
      <c r="BB110" s="115"/>
      <c r="BC110" s="115"/>
      <c r="BD110" s="115"/>
      <c r="BE110" s="144">
        <v>10001.0</v>
      </c>
      <c r="BF110" s="144" t="s">
        <v>93</v>
      </c>
      <c r="BG110" s="115" t="s">
        <v>3393</v>
      </c>
      <c r="BH110" s="115"/>
      <c r="BI110" s="115"/>
      <c r="BJ110" s="115"/>
      <c r="BK110" s="115"/>
      <c r="BL110" s="144">
        <v>5.0</v>
      </c>
      <c r="BM110" s="144" t="s">
        <v>91</v>
      </c>
      <c r="BN110" s="144" t="s">
        <v>90</v>
      </c>
      <c r="BO110" s="115"/>
      <c r="BP110" s="144">
        <v>1.0</v>
      </c>
      <c r="BQ110" s="115" t="s">
        <v>3394</v>
      </c>
      <c r="BR110" s="144" t="s">
        <v>110</v>
      </c>
      <c r="BS110" s="115" t="s">
        <v>2508</v>
      </c>
      <c r="BT110" s="115" t="s">
        <v>111</v>
      </c>
      <c r="BU110" s="115" t="s">
        <v>111</v>
      </c>
      <c r="BV110" s="115" t="s">
        <v>111</v>
      </c>
      <c r="BW110" s="115" t="s">
        <v>112</v>
      </c>
      <c r="BX110" s="115" t="s">
        <v>111</v>
      </c>
      <c r="BY110" s="115" t="s">
        <v>112</v>
      </c>
      <c r="BZ110" s="115"/>
      <c r="CA110" s="115" t="s">
        <v>3395</v>
      </c>
      <c r="CB110" s="115" t="s">
        <v>118</v>
      </c>
      <c r="CC110" s="114" t="s">
        <v>134</v>
      </c>
      <c r="CD110" s="115" t="s">
        <v>580</v>
      </c>
      <c r="CE110" s="115"/>
      <c r="CF110" s="115"/>
      <c r="CG110" s="115"/>
      <c r="CH110" s="115"/>
      <c r="CI110" s="115"/>
    </row>
    <row r="111">
      <c r="A111" s="146" t="s">
        <v>806</v>
      </c>
      <c r="B111" s="144" t="s">
        <v>807</v>
      </c>
      <c r="C111" s="144" t="s">
        <v>90</v>
      </c>
      <c r="D111" s="115"/>
      <c r="E111" s="144" t="s">
        <v>121</v>
      </c>
      <c r="F111" s="144">
        <v>4.8</v>
      </c>
      <c r="G111" s="144" t="s">
        <v>100</v>
      </c>
      <c r="H111" s="144" t="s">
        <v>91</v>
      </c>
      <c r="I111" s="115"/>
      <c r="J111" s="115"/>
      <c r="K111" s="115"/>
      <c r="L111" s="115"/>
      <c r="M111" s="115"/>
      <c r="N111" s="115"/>
      <c r="O111" s="115"/>
      <c r="P111" s="115"/>
      <c r="Q111" s="115"/>
      <c r="R111" s="115" t="s">
        <v>3396</v>
      </c>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c r="AY111" s="115"/>
      <c r="AZ111" s="115"/>
      <c r="BA111" s="115"/>
      <c r="BB111" s="115"/>
      <c r="BC111" s="115"/>
      <c r="BD111" s="115"/>
      <c r="BE111" s="144">
        <v>2501.0</v>
      </c>
      <c r="BF111" s="144" t="s">
        <v>93</v>
      </c>
      <c r="BG111" s="115" t="s">
        <v>810</v>
      </c>
      <c r="BH111" s="115"/>
      <c r="BI111" s="115"/>
      <c r="BJ111" s="115"/>
      <c r="BK111" s="115"/>
      <c r="BL111" s="144">
        <v>5.0</v>
      </c>
      <c r="BM111" s="144" t="s">
        <v>92</v>
      </c>
      <c r="BN111" s="144" t="s">
        <v>90</v>
      </c>
      <c r="BO111" s="115"/>
      <c r="BP111" s="144">
        <v>1.0</v>
      </c>
      <c r="BQ111" s="115" t="s">
        <v>3397</v>
      </c>
      <c r="BR111" s="144" t="s">
        <v>110</v>
      </c>
      <c r="BS111" s="115" t="s">
        <v>2508</v>
      </c>
      <c r="BT111" s="115" t="s">
        <v>111</v>
      </c>
      <c r="BU111" s="115" t="s">
        <v>111</v>
      </c>
      <c r="BV111" s="115" t="s">
        <v>111</v>
      </c>
      <c r="BW111" s="115" t="s">
        <v>112</v>
      </c>
      <c r="BX111" s="115" t="s">
        <v>111</v>
      </c>
      <c r="BY111" s="115" t="s">
        <v>112</v>
      </c>
      <c r="BZ111" s="115"/>
      <c r="CA111" s="115" t="s">
        <v>3398</v>
      </c>
      <c r="CB111" s="115" t="s">
        <v>813</v>
      </c>
      <c r="CC111" s="115"/>
      <c r="CD111" s="115"/>
      <c r="CE111" s="115"/>
      <c r="CF111" s="115"/>
      <c r="CG111" s="115"/>
      <c r="CH111" s="115"/>
      <c r="CI111" s="115"/>
    </row>
    <row r="112">
      <c r="A112" s="146" t="s">
        <v>814</v>
      </c>
      <c r="B112" s="144" t="s">
        <v>815</v>
      </c>
      <c r="C112" s="144" t="s">
        <v>90</v>
      </c>
      <c r="D112" s="115"/>
      <c r="E112" s="144" t="s">
        <v>121</v>
      </c>
      <c r="F112" s="144">
        <v>4.8</v>
      </c>
      <c r="G112" s="144" t="s">
        <v>100</v>
      </c>
      <c r="H112" s="144" t="s">
        <v>91</v>
      </c>
      <c r="I112" s="115"/>
      <c r="J112" s="115"/>
      <c r="K112" s="115"/>
      <c r="L112" s="115"/>
      <c r="M112" s="115"/>
      <c r="N112" s="115"/>
      <c r="O112" s="115"/>
      <c r="P112" s="115"/>
      <c r="Q112" s="115"/>
      <c r="R112" s="144" t="s">
        <v>467</v>
      </c>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c r="AY112" s="115"/>
      <c r="AZ112" s="115"/>
      <c r="BA112" s="115"/>
      <c r="BB112" s="115"/>
      <c r="BC112" s="115"/>
      <c r="BD112" s="115"/>
      <c r="BE112" s="144">
        <v>2501.0</v>
      </c>
      <c r="BF112" s="144" t="s">
        <v>93</v>
      </c>
      <c r="BG112" s="115" t="s">
        <v>810</v>
      </c>
      <c r="BH112" s="115"/>
      <c r="BI112" s="115"/>
      <c r="BJ112" s="115"/>
      <c r="BK112" s="115"/>
      <c r="BL112" s="144">
        <v>5.0</v>
      </c>
      <c r="BM112" s="144" t="s">
        <v>92</v>
      </c>
      <c r="BN112" s="144" t="s">
        <v>90</v>
      </c>
      <c r="BO112" s="115"/>
      <c r="BP112" s="144">
        <v>1.0</v>
      </c>
      <c r="BQ112" s="115" t="s">
        <v>3399</v>
      </c>
      <c r="BR112" s="144" t="s">
        <v>110</v>
      </c>
      <c r="BS112" s="115" t="s">
        <v>2508</v>
      </c>
      <c r="BT112" s="115" t="s">
        <v>111</v>
      </c>
      <c r="BU112" s="115" t="s">
        <v>111</v>
      </c>
      <c r="BV112" s="115" t="s">
        <v>111</v>
      </c>
      <c r="BW112" s="115" t="s">
        <v>112</v>
      </c>
      <c r="BX112" s="115" t="s">
        <v>111</v>
      </c>
      <c r="BY112" s="115" t="s">
        <v>112</v>
      </c>
      <c r="BZ112" s="115"/>
      <c r="CA112" s="115" t="s">
        <v>3400</v>
      </c>
      <c r="CB112" s="115" t="s">
        <v>819</v>
      </c>
      <c r="CC112" s="115"/>
      <c r="CD112" s="115"/>
      <c r="CE112" s="115"/>
      <c r="CF112" s="115"/>
      <c r="CG112" s="115"/>
      <c r="CH112" s="115"/>
      <c r="CI112" s="115"/>
    </row>
    <row r="113">
      <c r="A113" s="146" t="s">
        <v>828</v>
      </c>
      <c r="B113" s="144" t="s">
        <v>829</v>
      </c>
      <c r="C113" s="144" t="s">
        <v>90</v>
      </c>
      <c r="D113" s="115"/>
      <c r="E113" s="144" t="s">
        <v>121</v>
      </c>
      <c r="F113" s="144">
        <v>4.9</v>
      </c>
      <c r="G113" s="144" t="s">
        <v>100</v>
      </c>
      <c r="H113" s="144" t="s">
        <v>91</v>
      </c>
      <c r="I113" s="115"/>
      <c r="J113" s="115"/>
      <c r="K113" s="115"/>
      <c r="L113" s="115"/>
      <c r="M113" s="115"/>
      <c r="N113" s="115"/>
      <c r="O113" s="115"/>
      <c r="P113" s="115"/>
      <c r="Q113" s="115"/>
      <c r="R113" s="144" t="s">
        <v>467</v>
      </c>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c r="AY113" s="115"/>
      <c r="AZ113" s="115"/>
      <c r="BA113" s="115"/>
      <c r="BB113" s="115"/>
      <c r="BC113" s="115"/>
      <c r="BD113" s="115"/>
      <c r="BE113" s="144">
        <v>10001.0</v>
      </c>
      <c r="BF113" s="144" t="s">
        <v>93</v>
      </c>
      <c r="BG113" s="115" t="s">
        <v>3401</v>
      </c>
      <c r="BH113" s="115"/>
      <c r="BI113" s="115"/>
      <c r="BJ113" s="115"/>
      <c r="BK113" s="115"/>
      <c r="BL113" s="144">
        <v>5.0</v>
      </c>
      <c r="BM113" s="144" t="s">
        <v>92</v>
      </c>
      <c r="BN113" s="144" t="s">
        <v>90</v>
      </c>
      <c r="BO113" s="115"/>
      <c r="BP113" s="144">
        <v>1.0</v>
      </c>
      <c r="BQ113" s="115" t="s">
        <v>3402</v>
      </c>
      <c r="BR113" s="144" t="s">
        <v>110</v>
      </c>
      <c r="BS113" s="115" t="s">
        <v>2508</v>
      </c>
      <c r="BT113" s="115" t="s">
        <v>111</v>
      </c>
      <c r="BU113" s="115" t="s">
        <v>111</v>
      </c>
      <c r="BV113" s="115" t="s">
        <v>111</v>
      </c>
      <c r="BW113" s="115" t="s">
        <v>112</v>
      </c>
      <c r="BX113" s="115" t="s">
        <v>111</v>
      </c>
      <c r="BY113" s="115" t="s">
        <v>112</v>
      </c>
      <c r="BZ113" s="115"/>
      <c r="CA113" s="115" t="s">
        <v>2889</v>
      </c>
      <c r="CB113" s="115" t="s">
        <v>3403</v>
      </c>
      <c r="CC113" s="115" t="s">
        <v>3404</v>
      </c>
      <c r="CD113" s="115"/>
      <c r="CE113" s="115"/>
      <c r="CF113" s="115"/>
      <c r="CG113" s="115"/>
      <c r="CH113" s="115"/>
      <c r="CI113" s="115"/>
    </row>
    <row r="114">
      <c r="A114" s="115" t="s">
        <v>907</v>
      </c>
      <c r="B114" s="115" t="s">
        <v>3405</v>
      </c>
      <c r="C114" s="115" t="s">
        <v>90</v>
      </c>
      <c r="D114" s="115" t="s">
        <v>3406</v>
      </c>
      <c r="E114" s="115" t="s">
        <v>91</v>
      </c>
      <c r="F114" s="115"/>
      <c r="G114" s="115"/>
      <c r="H114" s="115"/>
      <c r="I114" s="115"/>
      <c r="J114" s="115"/>
      <c r="K114" s="115"/>
      <c r="L114" s="115"/>
      <c r="M114" s="115"/>
      <c r="N114" s="115"/>
      <c r="O114" s="115" t="s">
        <v>90</v>
      </c>
      <c r="P114" s="115"/>
      <c r="Q114" s="115"/>
      <c r="R114" s="115" t="s">
        <v>3407</v>
      </c>
      <c r="S114" s="115">
        <v>10.0</v>
      </c>
      <c r="T114" s="115"/>
      <c r="U114" s="115"/>
      <c r="V114" s="115" t="s">
        <v>3408</v>
      </c>
      <c r="W114" s="115"/>
      <c r="X114" s="115"/>
      <c r="Y114" s="115"/>
      <c r="Z114" s="115"/>
      <c r="AA114" s="115"/>
      <c r="AB114" s="115"/>
      <c r="AC114" s="115"/>
      <c r="AD114" s="115"/>
      <c r="AE114" s="115">
        <v>5.0</v>
      </c>
      <c r="AF114" s="115" t="s">
        <v>100</v>
      </c>
      <c r="AG114" s="115" t="s">
        <v>3409</v>
      </c>
      <c r="AH114" s="115" t="s">
        <v>90</v>
      </c>
      <c r="AI114" s="115"/>
      <c r="AJ114" s="115"/>
      <c r="AK114" s="115"/>
      <c r="AL114" s="115"/>
      <c r="AM114" s="115"/>
      <c r="AN114" s="115"/>
      <c r="AO114" s="115"/>
      <c r="AP114" s="115"/>
      <c r="AQ114" s="115" t="s">
        <v>90</v>
      </c>
      <c r="AR114" s="115"/>
      <c r="AS114" s="115" t="s">
        <v>3410</v>
      </c>
      <c r="AT114" s="115"/>
      <c r="AU114" s="115"/>
      <c r="AV114" s="115"/>
      <c r="AW114" s="115"/>
      <c r="AX114" s="115"/>
      <c r="AY114" s="115"/>
      <c r="AZ114" s="115"/>
      <c r="BA114" s="115"/>
      <c r="BB114" s="115"/>
      <c r="BC114" s="115"/>
      <c r="BD114" s="115">
        <v>250.0</v>
      </c>
      <c r="BE114" s="115">
        <v>50.0</v>
      </c>
      <c r="BF114" s="115" t="s">
        <v>93</v>
      </c>
      <c r="BG114" s="115" t="s">
        <v>3411</v>
      </c>
      <c r="BH114" s="115"/>
      <c r="BI114" s="115"/>
      <c r="BJ114" s="115"/>
      <c r="BK114" s="115"/>
      <c r="BL114" s="115">
        <v>5.0</v>
      </c>
      <c r="BM114" s="115" t="s">
        <v>90</v>
      </c>
      <c r="BN114" s="115" t="s">
        <v>90</v>
      </c>
      <c r="BO114" s="115"/>
      <c r="BP114" s="115"/>
      <c r="BQ114" s="115" t="s">
        <v>3412</v>
      </c>
      <c r="BR114" s="115" t="s">
        <v>110</v>
      </c>
      <c r="BS114" s="115" t="s">
        <v>2508</v>
      </c>
      <c r="BT114" s="115" t="s">
        <v>111</v>
      </c>
      <c r="BU114" s="115" t="s">
        <v>3413</v>
      </c>
      <c r="BV114" s="115" t="s">
        <v>3414</v>
      </c>
      <c r="BW114" s="115" t="s">
        <v>202</v>
      </c>
      <c r="BX114" s="115" t="s">
        <v>111</v>
      </c>
      <c r="BY114" s="115" t="s">
        <v>203</v>
      </c>
      <c r="BZ114" s="114" t="s">
        <v>3415</v>
      </c>
      <c r="CA114" s="115" t="s">
        <v>410</v>
      </c>
      <c r="CB114" s="115" t="s">
        <v>916</v>
      </c>
      <c r="CC114" s="115" t="s">
        <v>3416</v>
      </c>
      <c r="CD114" s="115" t="s">
        <v>118</v>
      </c>
      <c r="CE114" s="115"/>
      <c r="CF114" s="115"/>
      <c r="CG114" s="115"/>
      <c r="CH114" s="115"/>
      <c r="CI114" s="115"/>
    </row>
    <row r="115">
      <c r="A115" s="115" t="s">
        <v>919</v>
      </c>
      <c r="B115" s="115" t="s">
        <v>920</v>
      </c>
      <c r="C115" s="115" t="s">
        <v>91</v>
      </c>
      <c r="D115" s="115"/>
      <c r="E115" s="115" t="s">
        <v>91</v>
      </c>
      <c r="F115" s="115"/>
      <c r="G115" s="115"/>
      <c r="H115" s="115"/>
      <c r="I115" s="115" t="s">
        <v>122</v>
      </c>
      <c r="J115" s="115">
        <v>5.0</v>
      </c>
      <c r="K115" s="115" t="s">
        <v>100</v>
      </c>
      <c r="L115" s="115" t="s">
        <v>91</v>
      </c>
      <c r="M115" s="115" t="s">
        <v>91</v>
      </c>
      <c r="N115" s="115"/>
      <c r="O115" s="115" t="s">
        <v>3417</v>
      </c>
      <c r="P115" s="115"/>
      <c r="Q115" s="115"/>
      <c r="R115" s="115" t="s">
        <v>3418</v>
      </c>
      <c r="S115" s="115">
        <v>1350.0</v>
      </c>
      <c r="T115" s="115">
        <v>20385.0</v>
      </c>
      <c r="U115" s="115">
        <v>11259.0</v>
      </c>
      <c r="V115" s="115" t="s">
        <v>2966</v>
      </c>
      <c r="W115" s="115"/>
      <c r="X115" s="115"/>
      <c r="Y115" s="115"/>
      <c r="Z115" s="115"/>
      <c r="AA115" s="115"/>
      <c r="AB115" s="115"/>
      <c r="AC115" s="115"/>
      <c r="AD115" s="115"/>
      <c r="AE115" s="115"/>
      <c r="AF115" s="115"/>
      <c r="AG115" s="115"/>
      <c r="AH115" s="115" t="s">
        <v>90</v>
      </c>
      <c r="AI115" s="115" t="s">
        <v>93</v>
      </c>
      <c r="AJ115" s="115"/>
      <c r="AK115" s="115"/>
      <c r="AL115" s="115" t="s">
        <v>91</v>
      </c>
      <c r="AM115" s="115" t="s">
        <v>3419</v>
      </c>
      <c r="AN115" s="115"/>
      <c r="AO115" s="115"/>
      <c r="AP115" s="115"/>
      <c r="AQ115" s="115" t="s">
        <v>91</v>
      </c>
      <c r="AR115" s="115"/>
      <c r="AS115" s="115" t="s">
        <v>3420</v>
      </c>
      <c r="AT115" s="115"/>
      <c r="AU115" s="115"/>
      <c r="AV115" s="115"/>
      <c r="AW115" s="115"/>
      <c r="AX115" s="115"/>
      <c r="AY115" s="115"/>
      <c r="AZ115" s="115"/>
      <c r="BA115" s="115"/>
      <c r="BB115" s="115"/>
      <c r="BC115" s="115"/>
      <c r="BD115" s="115"/>
      <c r="BE115" s="115">
        <v>10001.0</v>
      </c>
      <c r="BF115" s="115" t="s">
        <v>93</v>
      </c>
      <c r="BG115" s="115" t="s">
        <v>3421</v>
      </c>
      <c r="BH115" s="115"/>
      <c r="BI115" s="115"/>
      <c r="BJ115" s="115"/>
      <c r="BK115" s="115"/>
      <c r="BL115" s="115">
        <v>5.0</v>
      </c>
      <c r="BM115" s="115" t="s">
        <v>91</v>
      </c>
      <c r="BN115" s="115" t="s">
        <v>91</v>
      </c>
      <c r="BO115" s="115" t="s">
        <v>94</v>
      </c>
      <c r="BP115" s="115"/>
      <c r="BQ115" s="115" t="s">
        <v>3422</v>
      </c>
      <c r="BR115" s="115" t="s">
        <v>110</v>
      </c>
      <c r="BS115" s="115" t="s">
        <v>2508</v>
      </c>
      <c r="BT115" s="115" t="s">
        <v>112</v>
      </c>
      <c r="BU115" s="115" t="s">
        <v>111</v>
      </c>
      <c r="BV115" s="115" t="s">
        <v>111</v>
      </c>
      <c r="BW115" s="115" t="s">
        <v>112</v>
      </c>
      <c r="BX115" s="115" t="s">
        <v>111</v>
      </c>
      <c r="BY115" s="115" t="s">
        <v>112</v>
      </c>
      <c r="BZ115" s="115"/>
      <c r="CA115" s="115" t="s">
        <v>410</v>
      </c>
      <c r="CB115" s="115" t="s">
        <v>3423</v>
      </c>
      <c r="CC115" s="115" t="s">
        <v>299</v>
      </c>
      <c r="CD115" s="115"/>
      <c r="CE115" s="115"/>
      <c r="CF115" s="115"/>
      <c r="CG115" s="115"/>
      <c r="CH115" s="115"/>
      <c r="CI115" s="115"/>
    </row>
    <row r="116">
      <c r="A116" s="115" t="s">
        <v>926</v>
      </c>
      <c r="B116" s="115" t="s">
        <v>927</v>
      </c>
      <c r="C116" s="115" t="s">
        <v>90</v>
      </c>
      <c r="D116" s="115"/>
      <c r="E116" s="115" t="s">
        <v>91</v>
      </c>
      <c r="F116" s="115"/>
      <c r="G116" s="115"/>
      <c r="H116" s="115"/>
      <c r="I116" s="115"/>
      <c r="J116" s="115"/>
      <c r="K116" s="115"/>
      <c r="L116" s="115"/>
      <c r="M116" s="115"/>
      <c r="N116" s="115"/>
      <c r="O116" s="115" t="s">
        <v>90</v>
      </c>
      <c r="P116" s="115"/>
      <c r="Q116" s="115" t="s">
        <v>91</v>
      </c>
      <c r="R116" s="115" t="s">
        <v>3424</v>
      </c>
      <c r="S116" s="115">
        <v>60.0</v>
      </c>
      <c r="T116" s="115"/>
      <c r="U116" s="115">
        <v>5352.0</v>
      </c>
      <c r="V116" s="115" t="s">
        <v>2901</v>
      </c>
      <c r="W116" s="115"/>
      <c r="X116" s="115"/>
      <c r="Y116" s="115"/>
      <c r="Z116" s="115"/>
      <c r="AA116" s="115"/>
      <c r="AB116" s="115"/>
      <c r="AC116" s="115"/>
      <c r="AD116" s="115"/>
      <c r="AE116" s="115"/>
      <c r="AF116" s="115"/>
      <c r="AG116" s="115"/>
      <c r="AH116" s="115" t="s">
        <v>90</v>
      </c>
      <c r="AI116" s="115"/>
      <c r="AJ116" s="115"/>
      <c r="AK116" s="115"/>
      <c r="AL116" s="115" t="s">
        <v>91</v>
      </c>
      <c r="AM116" s="115" t="s">
        <v>3425</v>
      </c>
      <c r="AN116" s="115"/>
      <c r="AO116" s="115"/>
      <c r="AP116" s="115"/>
      <c r="AQ116" s="115"/>
      <c r="AR116" s="115"/>
      <c r="AS116" s="115" t="s">
        <v>467</v>
      </c>
      <c r="AT116" s="115"/>
      <c r="AU116" s="115"/>
      <c r="AV116" s="115"/>
      <c r="AW116" s="115"/>
      <c r="AX116" s="115"/>
      <c r="AY116" s="115"/>
      <c r="AZ116" s="115"/>
      <c r="BA116" s="115"/>
      <c r="BB116" s="115"/>
      <c r="BC116" s="115"/>
      <c r="BD116" s="115"/>
      <c r="BE116" s="115">
        <v>10001.0</v>
      </c>
      <c r="BF116" s="115" t="s">
        <v>93</v>
      </c>
      <c r="BG116" s="115" t="s">
        <v>930</v>
      </c>
      <c r="BH116" s="115"/>
      <c r="BI116" s="115"/>
      <c r="BJ116" s="115"/>
      <c r="BK116" s="115"/>
      <c r="BL116" s="115">
        <v>5.0</v>
      </c>
      <c r="BM116" s="115" t="s">
        <v>91</v>
      </c>
      <c r="BN116" s="115" t="s">
        <v>91</v>
      </c>
      <c r="BO116" s="115"/>
      <c r="BP116" s="115">
        <v>1.0</v>
      </c>
      <c r="BQ116" s="115" t="s">
        <v>3426</v>
      </c>
      <c r="BR116" s="115" t="s">
        <v>110</v>
      </c>
      <c r="BS116" s="115" t="s">
        <v>2508</v>
      </c>
      <c r="BT116" s="115" t="s">
        <v>111</v>
      </c>
      <c r="BU116" s="115" t="s">
        <v>111</v>
      </c>
      <c r="BV116" s="115" t="s">
        <v>111</v>
      </c>
      <c r="BW116" s="115" t="s">
        <v>112</v>
      </c>
      <c r="BX116" s="115" t="s">
        <v>111</v>
      </c>
      <c r="BY116" s="115" t="s">
        <v>112</v>
      </c>
      <c r="BZ116" s="115"/>
      <c r="CA116" s="115" t="s">
        <v>410</v>
      </c>
      <c r="CB116" s="115"/>
      <c r="CC116" s="115"/>
      <c r="CD116" s="115"/>
      <c r="CE116" s="115"/>
      <c r="CF116" s="115"/>
      <c r="CG116" s="115"/>
      <c r="CH116" s="115"/>
      <c r="CI116" s="115"/>
    </row>
    <row r="117">
      <c r="A117" s="115" t="s">
        <v>933</v>
      </c>
      <c r="B117" s="115" t="s">
        <v>3427</v>
      </c>
      <c r="C117" s="115" t="s">
        <v>90</v>
      </c>
      <c r="D117" s="115"/>
      <c r="E117" s="115" t="s">
        <v>121</v>
      </c>
      <c r="F117" s="115">
        <v>11.5</v>
      </c>
      <c r="G117" s="115" t="s">
        <v>100</v>
      </c>
      <c r="H117" s="115" t="s">
        <v>91</v>
      </c>
      <c r="I117" s="115">
        <v>-71.0</v>
      </c>
      <c r="J117" s="115">
        <v>15.0</v>
      </c>
      <c r="K117" s="115" t="s">
        <v>100</v>
      </c>
      <c r="L117" s="115" t="s">
        <v>90</v>
      </c>
      <c r="M117" s="115" t="s">
        <v>90</v>
      </c>
      <c r="N117" s="115"/>
      <c r="O117" s="115" t="s">
        <v>90</v>
      </c>
      <c r="P117" s="115" t="s">
        <v>90</v>
      </c>
      <c r="Q117" s="115" t="s">
        <v>91</v>
      </c>
      <c r="R117" s="115" t="s">
        <v>3428</v>
      </c>
      <c r="S117" s="115"/>
      <c r="T117" s="115"/>
      <c r="U117" s="115"/>
      <c r="V117" s="115"/>
      <c r="W117" s="115"/>
      <c r="X117" s="115" t="s">
        <v>937</v>
      </c>
      <c r="Y117" s="115"/>
      <c r="Z117" s="115"/>
      <c r="AA117" s="115"/>
      <c r="AB117" s="115"/>
      <c r="AC117" s="115"/>
      <c r="AD117" s="115"/>
      <c r="AE117" s="115"/>
      <c r="AF117" s="115"/>
      <c r="AG117" s="115"/>
      <c r="AH117" s="115" t="s">
        <v>90</v>
      </c>
      <c r="AI117" s="115"/>
      <c r="AJ117" s="115" t="s">
        <v>90</v>
      </c>
      <c r="AK117" s="115"/>
      <c r="AL117" s="115"/>
      <c r="AM117" s="115"/>
      <c r="AN117" s="115"/>
      <c r="AO117" s="115"/>
      <c r="AP117" s="115"/>
      <c r="AQ117" s="115" t="s">
        <v>90</v>
      </c>
      <c r="AR117" s="115"/>
      <c r="AS117" s="115" t="s">
        <v>3429</v>
      </c>
      <c r="AT117" s="115"/>
      <c r="AU117" s="115"/>
      <c r="AV117" s="115"/>
      <c r="AW117" s="115"/>
      <c r="AX117" s="115"/>
      <c r="AY117" s="115"/>
      <c r="AZ117" s="115"/>
      <c r="BA117" s="115"/>
      <c r="BB117" s="115"/>
      <c r="BC117" s="115">
        <v>134.0</v>
      </c>
      <c r="BD117" s="115">
        <v>200.0</v>
      </c>
      <c r="BE117" s="115">
        <v>67.0</v>
      </c>
      <c r="BF117" s="115" t="s">
        <v>92</v>
      </c>
      <c r="BG117" s="115" t="s">
        <v>3430</v>
      </c>
      <c r="BH117" s="115"/>
      <c r="BI117" s="115"/>
      <c r="BJ117" s="115"/>
      <c r="BK117" s="115"/>
      <c r="BL117" s="115">
        <v>4.0</v>
      </c>
      <c r="BM117" s="115" t="s">
        <v>91</v>
      </c>
      <c r="BN117" s="115" t="s">
        <v>90</v>
      </c>
      <c r="BO117" s="115"/>
      <c r="BP117" s="115">
        <v>0.0</v>
      </c>
      <c r="BQ117" s="115" t="s">
        <v>3431</v>
      </c>
      <c r="BR117" s="115" t="s">
        <v>110</v>
      </c>
      <c r="BS117" s="115" t="s">
        <v>991</v>
      </c>
      <c r="BT117" s="115" t="s">
        <v>3432</v>
      </c>
      <c r="BU117" s="115" t="s">
        <v>111</v>
      </c>
      <c r="BV117" s="115" t="s">
        <v>658</v>
      </c>
      <c r="BW117" s="115" t="s">
        <v>154</v>
      </c>
      <c r="BX117" s="115" t="s">
        <v>111</v>
      </c>
      <c r="BY117" s="115" t="s">
        <v>203</v>
      </c>
      <c r="BZ117" s="114" t="s">
        <v>1254</v>
      </c>
      <c r="CA117" s="115" t="s">
        <v>3433</v>
      </c>
      <c r="CB117" s="115" t="s">
        <v>288</v>
      </c>
      <c r="CC117" s="115" t="s">
        <v>3434</v>
      </c>
      <c r="CD117" s="115" t="s">
        <v>2823</v>
      </c>
      <c r="CE117" s="145" t="s">
        <v>134</v>
      </c>
      <c r="CF117" s="115" t="s">
        <v>580</v>
      </c>
      <c r="CG117" s="115" t="s">
        <v>3435</v>
      </c>
      <c r="CH117" s="115"/>
      <c r="CI117" s="115"/>
    </row>
    <row r="118">
      <c r="A118" s="115" t="s">
        <v>945</v>
      </c>
      <c r="B118" s="115" t="s">
        <v>946</v>
      </c>
      <c r="C118" s="115" t="s">
        <v>90</v>
      </c>
      <c r="D118" s="115" t="s">
        <v>947</v>
      </c>
      <c r="E118" s="115" t="s">
        <v>121</v>
      </c>
      <c r="F118" s="115">
        <v>9.6</v>
      </c>
      <c r="G118" s="115" t="s">
        <v>100</v>
      </c>
      <c r="H118" s="115" t="s">
        <v>91</v>
      </c>
      <c r="I118" s="115"/>
      <c r="J118" s="115"/>
      <c r="K118" s="115"/>
      <c r="L118" s="115"/>
      <c r="M118" s="115"/>
      <c r="N118" s="115"/>
      <c r="O118" s="115"/>
      <c r="P118" s="115"/>
      <c r="Q118" s="115"/>
      <c r="R118" s="115" t="s">
        <v>3436</v>
      </c>
      <c r="S118" s="115"/>
      <c r="T118" s="115"/>
      <c r="U118" s="115"/>
      <c r="V118" s="115"/>
      <c r="W118" s="115"/>
      <c r="X118" s="115" t="s">
        <v>3437</v>
      </c>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v>10000.0</v>
      </c>
      <c r="BD118" s="115">
        <v>15000.0</v>
      </c>
      <c r="BE118" s="115">
        <v>5000.0</v>
      </c>
      <c r="BF118" s="115" t="s">
        <v>93</v>
      </c>
      <c r="BG118" s="115" t="s">
        <v>3438</v>
      </c>
      <c r="BH118" s="115"/>
      <c r="BI118" s="115"/>
      <c r="BJ118" s="115"/>
      <c r="BK118" s="115"/>
      <c r="BL118" s="115">
        <v>5.0</v>
      </c>
      <c r="BM118" s="115" t="s">
        <v>91</v>
      </c>
      <c r="BN118" s="115" t="s">
        <v>90</v>
      </c>
      <c r="BO118" s="115"/>
      <c r="BP118" s="115">
        <v>1.0</v>
      </c>
      <c r="BQ118" s="115" t="s">
        <v>3439</v>
      </c>
      <c r="BR118" s="115" t="s">
        <v>110</v>
      </c>
      <c r="BS118" s="115" t="s">
        <v>991</v>
      </c>
      <c r="BT118" s="115" t="s">
        <v>111</v>
      </c>
      <c r="BU118" s="115" t="s">
        <v>111</v>
      </c>
      <c r="BV118" s="115" t="s">
        <v>112</v>
      </c>
      <c r="BW118" s="115" t="s">
        <v>112</v>
      </c>
      <c r="BX118" s="115" t="s">
        <v>111</v>
      </c>
      <c r="BY118" s="115" t="s">
        <v>112</v>
      </c>
      <c r="BZ118" s="115"/>
      <c r="CA118" s="115" t="s">
        <v>3440</v>
      </c>
      <c r="CB118" s="115" t="s">
        <v>288</v>
      </c>
      <c r="CC118" s="145" t="s">
        <v>134</v>
      </c>
      <c r="CD118" s="115" t="s">
        <v>580</v>
      </c>
      <c r="CE118" s="115"/>
      <c r="CF118" s="115"/>
      <c r="CG118" s="115"/>
      <c r="CH118" s="115"/>
      <c r="CI118" s="115"/>
    </row>
    <row r="119">
      <c r="A119" s="115" t="s">
        <v>3441</v>
      </c>
      <c r="B119" s="115" t="s">
        <v>3442</v>
      </c>
      <c r="C119" s="115" t="s">
        <v>90</v>
      </c>
      <c r="D119" s="115" t="s">
        <v>3443</v>
      </c>
      <c r="E119" s="115" t="s">
        <v>121</v>
      </c>
      <c r="F119" s="115"/>
      <c r="G119" s="115"/>
      <c r="H119" s="115"/>
      <c r="I119" s="115"/>
      <c r="J119" s="115"/>
      <c r="K119" s="115"/>
      <c r="L119" s="115"/>
      <c r="M119" s="115"/>
      <c r="N119" s="115"/>
      <c r="O119" s="115" t="s">
        <v>91</v>
      </c>
      <c r="P119" s="115"/>
      <c r="Q119" s="115"/>
      <c r="R119" s="115" t="s">
        <v>3444</v>
      </c>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v>1.0</v>
      </c>
      <c r="BD119" s="115">
        <v>1.0</v>
      </c>
      <c r="BE119" s="115">
        <v>1.0</v>
      </c>
      <c r="BF119" s="115" t="s">
        <v>93</v>
      </c>
      <c r="BG119" s="115" t="s">
        <v>3445</v>
      </c>
      <c r="BH119" s="115"/>
      <c r="BI119" s="115"/>
      <c r="BJ119" s="115"/>
      <c r="BK119" s="115"/>
      <c r="BL119" s="115">
        <v>4.0</v>
      </c>
      <c r="BM119" s="115" t="s">
        <v>92</v>
      </c>
      <c r="BN119" s="115" t="s">
        <v>90</v>
      </c>
      <c r="BO119" s="115"/>
      <c r="BP119" s="115">
        <v>1.0</v>
      </c>
      <c r="BQ119" s="115" t="s">
        <v>3446</v>
      </c>
      <c r="BR119" s="115" t="s">
        <v>110</v>
      </c>
      <c r="BS119" s="115" t="s">
        <v>991</v>
      </c>
      <c r="BT119" s="115" t="s">
        <v>111</v>
      </c>
      <c r="BU119" s="115" t="s">
        <v>111</v>
      </c>
      <c r="BV119" s="115" t="s">
        <v>111</v>
      </c>
      <c r="BW119" s="115" t="s">
        <v>111</v>
      </c>
      <c r="BX119" s="115" t="s">
        <v>111</v>
      </c>
      <c r="BY119" s="115" t="s">
        <v>372</v>
      </c>
      <c r="BZ119" s="115"/>
      <c r="CA119" s="115" t="s">
        <v>3447</v>
      </c>
      <c r="CB119" s="115"/>
      <c r="CC119" s="115"/>
      <c r="CD119" s="115"/>
      <c r="CE119" s="115"/>
      <c r="CF119" s="115"/>
      <c r="CG119" s="115"/>
      <c r="CH119" s="115"/>
      <c r="CI119" s="115"/>
    </row>
    <row r="120">
      <c r="A120" s="115" t="s">
        <v>953</v>
      </c>
      <c r="B120" s="115" t="s">
        <v>954</v>
      </c>
      <c r="C120" s="115" t="s">
        <v>90</v>
      </c>
      <c r="D120" s="115"/>
      <c r="E120" s="115" t="s">
        <v>99</v>
      </c>
      <c r="F120" s="115">
        <v>11.5</v>
      </c>
      <c r="G120" s="115" t="s">
        <v>100</v>
      </c>
      <c r="H120" s="115" t="s">
        <v>91</v>
      </c>
      <c r="I120" s="115"/>
      <c r="J120" s="115"/>
      <c r="K120" s="115"/>
      <c r="L120" s="115"/>
      <c r="M120" s="115"/>
      <c r="N120" s="115"/>
      <c r="O120" s="115" t="s">
        <v>91</v>
      </c>
      <c r="P120" s="115"/>
      <c r="Q120" s="115"/>
      <c r="R120" s="115" t="s">
        <v>3448</v>
      </c>
      <c r="S120" s="115"/>
      <c r="T120" s="115"/>
      <c r="U120" s="115"/>
      <c r="V120" s="115"/>
      <c r="W120" s="115"/>
      <c r="X120" s="115" t="s">
        <v>956</v>
      </c>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t="s">
        <v>100</v>
      </c>
      <c r="BA120" s="115" t="s">
        <v>90</v>
      </c>
      <c r="BB120" s="115" t="s">
        <v>958</v>
      </c>
      <c r="BC120" s="115"/>
      <c r="BD120" s="115"/>
      <c r="BE120" s="115">
        <v>2501.0</v>
      </c>
      <c r="BF120" s="115" t="s">
        <v>93</v>
      </c>
      <c r="BG120" s="115" t="s">
        <v>3449</v>
      </c>
      <c r="BH120" s="115"/>
      <c r="BI120" s="115"/>
      <c r="BJ120" s="115"/>
      <c r="BK120" s="115"/>
      <c r="BL120" s="115">
        <v>5.0</v>
      </c>
      <c r="BM120" s="115" t="s">
        <v>91</v>
      </c>
      <c r="BN120" s="115" t="s">
        <v>90</v>
      </c>
      <c r="BO120" s="115"/>
      <c r="BP120" s="115">
        <v>1.0</v>
      </c>
      <c r="BQ120" s="115" t="s">
        <v>3450</v>
      </c>
      <c r="BR120" s="115" t="s">
        <v>110</v>
      </c>
      <c r="BS120" s="115" t="s">
        <v>991</v>
      </c>
      <c r="BT120" s="115" t="s">
        <v>111</v>
      </c>
      <c r="BU120" s="115" t="s">
        <v>111</v>
      </c>
      <c r="BV120" s="115" t="s">
        <v>111</v>
      </c>
      <c r="BW120" s="115" t="s">
        <v>3451</v>
      </c>
      <c r="BX120" s="115" t="s">
        <v>111</v>
      </c>
      <c r="BY120" s="115" t="s">
        <v>112</v>
      </c>
      <c r="BZ120" s="115"/>
      <c r="CA120" s="115" t="s">
        <v>3452</v>
      </c>
      <c r="CB120" s="115" t="s">
        <v>118</v>
      </c>
      <c r="CC120" s="115" t="s">
        <v>288</v>
      </c>
      <c r="CD120" s="115" t="s">
        <v>118</v>
      </c>
      <c r="CE120" s="115"/>
      <c r="CF120" s="115"/>
      <c r="CG120" s="115"/>
      <c r="CH120" s="115"/>
      <c r="CI120" s="115"/>
    </row>
    <row r="121">
      <c r="A121" s="115" t="s">
        <v>963</v>
      </c>
      <c r="B121" s="115" t="s">
        <v>964</v>
      </c>
      <c r="C121" s="115" t="s">
        <v>90</v>
      </c>
      <c r="D121" s="115"/>
      <c r="E121" s="115" t="s">
        <v>121</v>
      </c>
      <c r="F121" s="115">
        <v>12.9</v>
      </c>
      <c r="G121" s="115" t="s">
        <v>100</v>
      </c>
      <c r="H121" s="115" t="s">
        <v>91</v>
      </c>
      <c r="I121" s="115"/>
      <c r="J121" s="115"/>
      <c r="K121" s="115"/>
      <c r="L121" s="115"/>
      <c r="M121" s="115"/>
      <c r="N121" s="115"/>
      <c r="O121" s="115" t="s">
        <v>3453</v>
      </c>
      <c r="P121" s="115"/>
      <c r="Q121" s="115" t="s">
        <v>91</v>
      </c>
      <c r="R121" s="115" t="s">
        <v>3454</v>
      </c>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t="s">
        <v>92</v>
      </c>
      <c r="AR121" s="115"/>
      <c r="AS121" s="115" t="s">
        <v>3455</v>
      </c>
      <c r="AT121" s="115"/>
      <c r="AU121" s="115"/>
      <c r="AV121" s="115"/>
      <c r="AW121" s="115"/>
      <c r="AX121" s="115"/>
      <c r="AY121" s="115"/>
      <c r="AZ121" s="115"/>
      <c r="BA121" s="115"/>
      <c r="BB121" s="115"/>
      <c r="BC121" s="115"/>
      <c r="BD121" s="115"/>
      <c r="BE121" s="115">
        <v>4000.0</v>
      </c>
      <c r="BF121" s="115" t="s">
        <v>92</v>
      </c>
      <c r="BG121" s="115" t="s">
        <v>3456</v>
      </c>
      <c r="BH121" s="115"/>
      <c r="BI121" s="115"/>
      <c r="BJ121" s="115"/>
      <c r="BK121" s="115"/>
      <c r="BL121" s="115">
        <v>5.0</v>
      </c>
      <c r="BM121" s="115" t="s">
        <v>91</v>
      </c>
      <c r="BN121" s="115" t="s">
        <v>90</v>
      </c>
      <c r="BO121" s="115"/>
      <c r="BP121" s="115">
        <v>1.0</v>
      </c>
      <c r="BQ121" s="115" t="s">
        <v>3457</v>
      </c>
      <c r="BR121" s="115" t="s">
        <v>110</v>
      </c>
      <c r="BS121" s="115" t="s">
        <v>991</v>
      </c>
      <c r="BT121" s="115" t="s">
        <v>112</v>
      </c>
      <c r="BU121" s="115" t="s">
        <v>112</v>
      </c>
      <c r="BV121" s="115" t="s">
        <v>112</v>
      </c>
      <c r="BW121" s="115" t="s">
        <v>112</v>
      </c>
      <c r="BX121" s="115" t="s">
        <v>111</v>
      </c>
      <c r="BY121" s="115" t="s">
        <v>112</v>
      </c>
      <c r="BZ121" s="115"/>
      <c r="CA121" s="115" t="s">
        <v>3458</v>
      </c>
      <c r="CB121" s="115" t="s">
        <v>3459</v>
      </c>
      <c r="CC121" s="115" t="s">
        <v>118</v>
      </c>
      <c r="CD121" s="115"/>
      <c r="CE121" s="115"/>
      <c r="CF121" s="115"/>
      <c r="CG121" s="115"/>
      <c r="CH121" s="115"/>
      <c r="CI121" s="115"/>
    </row>
    <row r="122">
      <c r="A122" s="115" t="s">
        <v>975</v>
      </c>
      <c r="B122" s="115" t="s">
        <v>976</v>
      </c>
      <c r="C122" s="115" t="s">
        <v>90</v>
      </c>
      <c r="D122" s="115"/>
      <c r="E122" s="115" t="s">
        <v>121</v>
      </c>
      <c r="F122" s="115">
        <v>11.3</v>
      </c>
      <c r="G122" s="115" t="s">
        <v>100</v>
      </c>
      <c r="H122" s="115" t="s">
        <v>91</v>
      </c>
      <c r="I122" s="115"/>
      <c r="J122" s="115"/>
      <c r="K122" s="115"/>
      <c r="L122" s="115"/>
      <c r="M122" s="115"/>
      <c r="N122" s="115"/>
      <c r="O122" s="115" t="s">
        <v>3453</v>
      </c>
      <c r="P122" s="115"/>
      <c r="Q122" s="115" t="s">
        <v>91</v>
      </c>
      <c r="R122" s="115" t="s">
        <v>3460</v>
      </c>
      <c r="S122" s="115"/>
      <c r="T122" s="115"/>
      <c r="U122" s="115"/>
      <c r="V122" s="115"/>
      <c r="W122" s="115"/>
      <c r="X122" s="115" t="s">
        <v>3461</v>
      </c>
      <c r="Y122" s="115"/>
      <c r="Z122" s="115"/>
      <c r="AA122" s="115"/>
      <c r="AB122" s="115"/>
      <c r="AC122" s="115"/>
      <c r="AD122" s="115"/>
      <c r="AE122" s="115"/>
      <c r="AF122" s="115"/>
      <c r="AG122" s="115"/>
      <c r="AH122" s="115"/>
      <c r="AI122" s="115"/>
      <c r="AJ122" s="115"/>
      <c r="AK122" s="115"/>
      <c r="AL122" s="115"/>
      <c r="AM122" s="115"/>
      <c r="AN122" s="115"/>
      <c r="AO122" s="115"/>
      <c r="AP122" s="115"/>
      <c r="AQ122" s="115" t="s">
        <v>91</v>
      </c>
      <c r="AR122" s="115"/>
      <c r="AS122" s="115" t="s">
        <v>3462</v>
      </c>
      <c r="AT122" s="115"/>
      <c r="AU122" s="115"/>
      <c r="AV122" s="115"/>
      <c r="AW122" s="115"/>
      <c r="AX122" s="115"/>
      <c r="AY122" s="115"/>
      <c r="AZ122" s="115"/>
      <c r="BA122" s="115"/>
      <c r="BB122" s="115" t="s">
        <v>3463</v>
      </c>
      <c r="BC122" s="115"/>
      <c r="BD122" s="115"/>
      <c r="BE122" s="115">
        <v>10001.0</v>
      </c>
      <c r="BF122" s="115" t="s">
        <v>92</v>
      </c>
      <c r="BG122" s="115" t="s">
        <v>3464</v>
      </c>
      <c r="BH122" s="115"/>
      <c r="BI122" s="115"/>
      <c r="BJ122" s="115"/>
      <c r="BK122" s="115"/>
      <c r="BL122" s="115">
        <v>5.0</v>
      </c>
      <c r="BM122" s="115" t="s">
        <v>91</v>
      </c>
      <c r="BN122" s="115" t="s">
        <v>90</v>
      </c>
      <c r="BO122" s="115"/>
      <c r="BP122" s="115">
        <v>1.0</v>
      </c>
      <c r="BQ122" s="115" t="s">
        <v>3465</v>
      </c>
      <c r="BR122" s="115" t="s">
        <v>110</v>
      </c>
      <c r="BS122" s="115" t="s">
        <v>991</v>
      </c>
      <c r="BT122" s="115" t="s">
        <v>112</v>
      </c>
      <c r="BU122" s="115" t="s">
        <v>112</v>
      </c>
      <c r="BV122" s="115" t="s">
        <v>112</v>
      </c>
      <c r="BW122" s="115" t="s">
        <v>112</v>
      </c>
      <c r="BX122" s="115" t="s">
        <v>111</v>
      </c>
      <c r="BY122" s="115" t="s">
        <v>112</v>
      </c>
      <c r="BZ122" s="115"/>
      <c r="CA122" s="115" t="s">
        <v>3466</v>
      </c>
      <c r="CB122" s="115" t="s">
        <v>3459</v>
      </c>
      <c r="CC122" s="115" t="s">
        <v>3467</v>
      </c>
      <c r="CD122" s="115" t="s">
        <v>3468</v>
      </c>
      <c r="CE122" s="115" t="s">
        <v>3469</v>
      </c>
      <c r="CF122" s="115" t="s">
        <v>118</v>
      </c>
      <c r="CG122" s="115"/>
      <c r="CH122" s="115"/>
      <c r="CI122" s="115"/>
    </row>
    <row r="123">
      <c r="A123" s="115" t="s">
        <v>997</v>
      </c>
      <c r="B123" s="115" t="s">
        <v>3470</v>
      </c>
      <c r="C123" s="115" t="s">
        <v>90</v>
      </c>
      <c r="D123" s="115"/>
      <c r="E123" s="115" t="s">
        <v>121</v>
      </c>
      <c r="F123" s="115">
        <v>10.9</v>
      </c>
      <c r="G123" s="115" t="s">
        <v>100</v>
      </c>
      <c r="H123" s="115" t="s">
        <v>91</v>
      </c>
      <c r="I123" s="115">
        <v>-20.0</v>
      </c>
      <c r="J123" s="115">
        <v>15.0</v>
      </c>
      <c r="K123" s="115" t="s">
        <v>100</v>
      </c>
      <c r="L123" s="115" t="s">
        <v>90</v>
      </c>
      <c r="M123" s="115" t="s">
        <v>92</v>
      </c>
      <c r="N123" s="115"/>
      <c r="O123" s="115" t="s">
        <v>3471</v>
      </c>
      <c r="P123" s="115"/>
      <c r="Q123" s="115" t="s">
        <v>91</v>
      </c>
      <c r="R123" s="115" t="s">
        <v>3472</v>
      </c>
      <c r="S123" s="115"/>
      <c r="T123" s="115"/>
      <c r="U123" s="115"/>
      <c r="V123" s="115"/>
      <c r="W123" s="115"/>
      <c r="X123" s="115" t="s">
        <v>3473</v>
      </c>
      <c r="Y123" s="115"/>
      <c r="Z123" s="115"/>
      <c r="AA123" s="115"/>
      <c r="AB123" s="115"/>
      <c r="AC123" s="115"/>
      <c r="AD123" s="115"/>
      <c r="AE123" s="115"/>
      <c r="AF123" s="115"/>
      <c r="AG123" s="115"/>
      <c r="AH123" s="115"/>
      <c r="AI123" s="115"/>
      <c r="AJ123" s="115"/>
      <c r="AK123" s="115"/>
      <c r="AL123" s="115" t="s">
        <v>1001</v>
      </c>
      <c r="AM123" s="115"/>
      <c r="AN123" s="115"/>
      <c r="AO123" s="115"/>
      <c r="AP123" s="115"/>
      <c r="AQ123" s="115" t="s">
        <v>90</v>
      </c>
      <c r="AR123" s="115"/>
      <c r="AS123" s="115" t="s">
        <v>3474</v>
      </c>
      <c r="AT123" s="115" t="s">
        <v>100</v>
      </c>
      <c r="AU123" s="115" t="s">
        <v>90</v>
      </c>
      <c r="AV123" s="115"/>
      <c r="AW123" s="115" t="s">
        <v>1003</v>
      </c>
      <c r="AX123" s="115"/>
      <c r="AY123" s="115"/>
      <c r="AZ123" s="115"/>
      <c r="BA123" s="115"/>
      <c r="BB123" s="115"/>
      <c r="BC123" s="115"/>
      <c r="BD123" s="115"/>
      <c r="BE123" s="115">
        <v>2500.0</v>
      </c>
      <c r="BF123" s="115" t="s">
        <v>93</v>
      </c>
      <c r="BG123" s="115" t="s">
        <v>3475</v>
      </c>
      <c r="BH123" s="115"/>
      <c r="BI123" s="115"/>
      <c r="BJ123" s="115"/>
      <c r="BK123" s="115"/>
      <c r="BL123" s="115">
        <v>5.0</v>
      </c>
      <c r="BM123" s="115" t="s">
        <v>91</v>
      </c>
      <c r="BN123" s="115" t="s">
        <v>90</v>
      </c>
      <c r="BO123" s="115"/>
      <c r="BP123" s="115">
        <v>1.0</v>
      </c>
      <c r="BQ123" s="115" t="s">
        <v>3476</v>
      </c>
      <c r="BR123" s="115" t="s">
        <v>110</v>
      </c>
      <c r="BS123" s="115" t="s">
        <v>991</v>
      </c>
      <c r="BT123" s="115" t="s">
        <v>3477</v>
      </c>
      <c r="BU123" s="115" t="s">
        <v>112</v>
      </c>
      <c r="BV123" s="115" t="s">
        <v>153</v>
      </c>
      <c r="BW123" s="115" t="s">
        <v>112</v>
      </c>
      <c r="BX123" s="115" t="s">
        <v>111</v>
      </c>
      <c r="BY123" s="115" t="s">
        <v>193</v>
      </c>
      <c r="BZ123" s="114" t="s">
        <v>1782</v>
      </c>
      <c r="CA123" s="115" t="s">
        <v>3478</v>
      </c>
      <c r="CB123" s="115" t="s">
        <v>118</v>
      </c>
      <c r="CC123" s="115" t="s">
        <v>3479</v>
      </c>
      <c r="CD123" s="115" t="s">
        <v>3480</v>
      </c>
      <c r="CE123" s="115" t="s">
        <v>3459</v>
      </c>
      <c r="CF123" s="115" t="s">
        <v>3481</v>
      </c>
      <c r="CG123" s="115" t="s">
        <v>3482</v>
      </c>
      <c r="CH123" s="115"/>
      <c r="CI123" s="115"/>
    </row>
    <row r="124">
      <c r="A124" s="115" t="s">
        <v>1010</v>
      </c>
      <c r="B124" s="115" t="s">
        <v>1011</v>
      </c>
      <c r="C124" s="115" t="s">
        <v>90</v>
      </c>
      <c r="D124" s="115"/>
      <c r="E124" s="115" t="s">
        <v>121</v>
      </c>
      <c r="F124" s="115">
        <v>11.7</v>
      </c>
      <c r="G124" s="115" t="s">
        <v>100</v>
      </c>
      <c r="H124" s="115" t="s">
        <v>91</v>
      </c>
      <c r="I124" s="115"/>
      <c r="J124" s="115"/>
      <c r="K124" s="115"/>
      <c r="L124" s="115"/>
      <c r="M124" s="115"/>
      <c r="N124" s="115"/>
      <c r="O124" s="115" t="s">
        <v>90</v>
      </c>
      <c r="P124" s="115"/>
      <c r="Q124" s="115"/>
      <c r="R124" s="115" t="s">
        <v>3483</v>
      </c>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t="s">
        <v>3484</v>
      </c>
      <c r="AT124" s="115"/>
      <c r="AU124" s="115"/>
      <c r="AV124" s="115"/>
      <c r="AW124" s="115"/>
      <c r="AX124" s="115"/>
      <c r="AY124" s="115"/>
      <c r="AZ124" s="115"/>
      <c r="BA124" s="115"/>
      <c r="BB124" s="115" t="s">
        <v>1014</v>
      </c>
      <c r="BC124" s="115"/>
      <c r="BD124" s="115"/>
      <c r="BE124" s="115">
        <v>251.0</v>
      </c>
      <c r="BF124" s="115" t="s">
        <v>93</v>
      </c>
      <c r="BG124" s="115" t="s">
        <v>3485</v>
      </c>
      <c r="BH124" s="115"/>
      <c r="BI124" s="115"/>
      <c r="BJ124" s="115"/>
      <c r="BK124" s="115"/>
      <c r="BL124" s="115">
        <v>5.0</v>
      </c>
      <c r="BM124" s="115" t="s">
        <v>92</v>
      </c>
      <c r="BN124" s="115" t="s">
        <v>90</v>
      </c>
      <c r="BO124" s="115"/>
      <c r="BP124" s="115">
        <v>1.0</v>
      </c>
      <c r="BQ124" s="115" t="s">
        <v>3486</v>
      </c>
      <c r="BR124" s="115" t="s">
        <v>110</v>
      </c>
      <c r="BS124" s="115" t="s">
        <v>991</v>
      </c>
      <c r="BT124" s="115" t="s">
        <v>112</v>
      </c>
      <c r="BU124" s="115" t="s">
        <v>111</v>
      </c>
      <c r="BV124" s="115" t="s">
        <v>112</v>
      </c>
      <c r="BW124" s="115" t="s">
        <v>113</v>
      </c>
      <c r="BX124" s="115" t="s">
        <v>111</v>
      </c>
      <c r="BY124" s="115" t="s">
        <v>112</v>
      </c>
      <c r="BZ124" s="115"/>
      <c r="CA124" s="115" t="s">
        <v>3487</v>
      </c>
      <c r="CB124" s="115" t="s">
        <v>288</v>
      </c>
      <c r="CC124" s="115" t="s">
        <v>3488</v>
      </c>
      <c r="CD124" s="115"/>
      <c r="CE124" s="115"/>
      <c r="CF124" s="115"/>
      <c r="CG124" s="115"/>
      <c r="CH124" s="115"/>
      <c r="CI124" s="115"/>
    </row>
    <row r="125">
      <c r="A125" s="115" t="s">
        <v>1018</v>
      </c>
      <c r="B125" s="115" t="s">
        <v>1019</v>
      </c>
      <c r="C125" s="115" t="s">
        <v>90</v>
      </c>
      <c r="D125" s="115"/>
      <c r="E125" s="115" t="s">
        <v>121</v>
      </c>
      <c r="F125" s="115">
        <v>12.2</v>
      </c>
      <c r="G125" s="115" t="s">
        <v>100</v>
      </c>
      <c r="H125" s="115" t="s">
        <v>91</v>
      </c>
      <c r="I125" s="115"/>
      <c r="J125" s="115"/>
      <c r="K125" s="115"/>
      <c r="L125" s="115"/>
      <c r="M125" s="115"/>
      <c r="N125" s="115"/>
      <c r="O125" s="115"/>
      <c r="P125" s="115"/>
      <c r="Q125" s="115"/>
      <c r="R125" s="115" t="s">
        <v>3489</v>
      </c>
      <c r="S125" s="115"/>
      <c r="T125" s="115"/>
      <c r="U125" s="115"/>
      <c r="V125" s="115"/>
      <c r="W125" s="115"/>
      <c r="X125" s="115" t="s">
        <v>3490</v>
      </c>
      <c r="Y125" s="115"/>
      <c r="Z125" s="115"/>
      <c r="AA125" s="115"/>
      <c r="AB125" s="115"/>
      <c r="AC125" s="115"/>
      <c r="AD125" s="115"/>
      <c r="AE125" s="115"/>
      <c r="AF125" s="115"/>
      <c r="AG125" s="115"/>
      <c r="AH125" s="115"/>
      <c r="AI125" s="115"/>
      <c r="AJ125" s="115"/>
      <c r="AK125" s="115"/>
      <c r="AL125" s="115"/>
      <c r="AM125" s="115"/>
      <c r="AN125" s="115"/>
      <c r="AO125" s="115"/>
      <c r="AP125" s="115"/>
      <c r="AQ125" s="115" t="s">
        <v>91</v>
      </c>
      <c r="AR125" s="115"/>
      <c r="AS125" s="115" t="s">
        <v>3491</v>
      </c>
      <c r="AT125" s="115"/>
      <c r="AU125" s="115"/>
      <c r="AV125" s="115"/>
      <c r="AW125" s="115"/>
      <c r="AX125" s="115"/>
      <c r="AY125" s="115"/>
      <c r="AZ125" s="115"/>
      <c r="BA125" s="115"/>
      <c r="BB125" s="115"/>
      <c r="BC125" s="115"/>
      <c r="BD125" s="115"/>
      <c r="BE125" s="115">
        <v>1001.0</v>
      </c>
      <c r="BF125" s="115" t="s">
        <v>93</v>
      </c>
      <c r="BG125" s="115" t="s">
        <v>3492</v>
      </c>
      <c r="BH125" s="115"/>
      <c r="BI125" s="115"/>
      <c r="BJ125" s="115"/>
      <c r="BK125" s="115"/>
      <c r="BL125" s="115">
        <v>5.0</v>
      </c>
      <c r="BM125" s="115" t="s">
        <v>91</v>
      </c>
      <c r="BN125" s="115" t="s">
        <v>90</v>
      </c>
      <c r="BO125" s="115"/>
      <c r="BP125" s="115">
        <v>1.0</v>
      </c>
      <c r="BQ125" s="115" t="s">
        <v>3493</v>
      </c>
      <c r="BR125" s="115" t="s">
        <v>110</v>
      </c>
      <c r="BS125" s="115" t="s">
        <v>991</v>
      </c>
      <c r="BT125" s="115" t="s">
        <v>111</v>
      </c>
      <c r="BU125" s="115" t="s">
        <v>111</v>
      </c>
      <c r="BV125" s="115" t="s">
        <v>112</v>
      </c>
      <c r="BW125" s="115" t="s">
        <v>112</v>
      </c>
      <c r="BX125" s="115" t="s">
        <v>111</v>
      </c>
      <c r="BY125" s="115" t="s">
        <v>112</v>
      </c>
      <c r="BZ125" s="115"/>
      <c r="CA125" s="115" t="s">
        <v>3494</v>
      </c>
      <c r="CB125" s="115" t="s">
        <v>288</v>
      </c>
      <c r="CC125" s="115" t="s">
        <v>580</v>
      </c>
      <c r="CD125" s="145" t="s">
        <v>134</v>
      </c>
      <c r="CE125" s="115" t="s">
        <v>3495</v>
      </c>
      <c r="CF125" s="115"/>
      <c r="CG125" s="115"/>
      <c r="CH125" s="115"/>
      <c r="CI125" s="115"/>
    </row>
    <row r="126">
      <c r="A126" s="115" t="s">
        <v>1026</v>
      </c>
      <c r="B126" s="115" t="s">
        <v>1027</v>
      </c>
      <c r="C126" s="115" t="s">
        <v>90</v>
      </c>
      <c r="D126" s="115"/>
      <c r="E126" s="115" t="s">
        <v>121</v>
      </c>
      <c r="F126" s="115">
        <v>9.9</v>
      </c>
      <c r="G126" s="115" t="s">
        <v>100</v>
      </c>
      <c r="H126" s="115" t="s">
        <v>91</v>
      </c>
      <c r="I126" s="115"/>
      <c r="J126" s="115"/>
      <c r="K126" s="115"/>
      <c r="L126" s="115"/>
      <c r="M126" s="115"/>
      <c r="N126" s="115"/>
      <c r="O126" s="115"/>
      <c r="P126" s="115"/>
      <c r="Q126" s="115"/>
      <c r="R126" s="115" t="s">
        <v>3496</v>
      </c>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t="s">
        <v>100</v>
      </c>
      <c r="BA126" s="115" t="s">
        <v>93</v>
      </c>
      <c r="BB126" s="115" t="s">
        <v>1030</v>
      </c>
      <c r="BC126" s="115"/>
      <c r="BD126" s="115"/>
      <c r="BE126" s="115">
        <v>10001.0</v>
      </c>
      <c r="BF126" s="115" t="s">
        <v>93</v>
      </c>
      <c r="BG126" s="115" t="s">
        <v>3497</v>
      </c>
      <c r="BH126" s="115"/>
      <c r="BI126" s="115"/>
      <c r="BJ126" s="115"/>
      <c r="BK126" s="115"/>
      <c r="BL126" s="115"/>
      <c r="BM126" s="115"/>
      <c r="BN126" s="115"/>
      <c r="BO126" s="115"/>
      <c r="BP126" s="115">
        <v>1.0</v>
      </c>
      <c r="BQ126" s="115" t="s">
        <v>3498</v>
      </c>
      <c r="BR126" s="115" t="s">
        <v>110</v>
      </c>
      <c r="BS126" s="115" t="s">
        <v>991</v>
      </c>
      <c r="BT126" s="115" t="s">
        <v>111</v>
      </c>
      <c r="BU126" s="115" t="s">
        <v>111</v>
      </c>
      <c r="BV126" s="115" t="s">
        <v>112</v>
      </c>
      <c r="BW126" s="115" t="s">
        <v>112</v>
      </c>
      <c r="BX126" s="115" t="s">
        <v>111</v>
      </c>
      <c r="BY126" s="115" t="s">
        <v>112</v>
      </c>
      <c r="BZ126" s="115"/>
      <c r="CA126" s="115" t="s">
        <v>3499</v>
      </c>
      <c r="CB126" s="115" t="s">
        <v>288</v>
      </c>
      <c r="CC126" s="115" t="s">
        <v>3500</v>
      </c>
      <c r="CD126" s="115"/>
      <c r="CE126" s="115"/>
      <c r="CF126" s="115"/>
      <c r="CG126" s="115"/>
      <c r="CH126" s="115"/>
      <c r="CI126" s="115"/>
    </row>
    <row r="127">
      <c r="A127" s="115" t="s">
        <v>1034</v>
      </c>
      <c r="B127" s="115" t="s">
        <v>1035</v>
      </c>
      <c r="C127" s="115" t="s">
        <v>90</v>
      </c>
      <c r="D127" s="115"/>
      <c r="E127" s="115" t="s">
        <v>121</v>
      </c>
      <c r="F127" s="115">
        <v>9.9</v>
      </c>
      <c r="G127" s="115" t="s">
        <v>100</v>
      </c>
      <c r="H127" s="115" t="s">
        <v>91</v>
      </c>
      <c r="I127" s="115"/>
      <c r="J127" s="115"/>
      <c r="K127" s="115"/>
      <c r="L127" s="115"/>
      <c r="M127" s="115"/>
      <c r="N127" s="115"/>
      <c r="O127" s="115"/>
      <c r="P127" s="115"/>
      <c r="Q127" s="115"/>
      <c r="R127" s="115" t="s">
        <v>3501</v>
      </c>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t="s">
        <v>100</v>
      </c>
      <c r="BA127" s="115" t="s">
        <v>93</v>
      </c>
      <c r="BB127" s="115" t="s">
        <v>3502</v>
      </c>
      <c r="BC127" s="115"/>
      <c r="BD127" s="115"/>
      <c r="BE127" s="115">
        <v>20001.0</v>
      </c>
      <c r="BF127" s="115" t="s">
        <v>92</v>
      </c>
      <c r="BG127" s="115" t="s">
        <v>3503</v>
      </c>
      <c r="BH127" s="115"/>
      <c r="BI127" s="115"/>
      <c r="BJ127" s="115"/>
      <c r="BK127" s="115"/>
      <c r="BL127" s="115">
        <v>5.0</v>
      </c>
      <c r="BM127" s="115" t="s">
        <v>91</v>
      </c>
      <c r="BN127" s="115" t="s">
        <v>90</v>
      </c>
      <c r="BO127" s="115"/>
      <c r="BP127" s="115">
        <v>1.0</v>
      </c>
      <c r="BQ127" s="115" t="s">
        <v>3504</v>
      </c>
      <c r="BR127" s="115" t="s">
        <v>110</v>
      </c>
      <c r="BS127" s="115" t="s">
        <v>991</v>
      </c>
      <c r="BT127" s="115" t="s">
        <v>111</v>
      </c>
      <c r="BU127" s="115" t="s">
        <v>111</v>
      </c>
      <c r="BV127" s="115" t="s">
        <v>112</v>
      </c>
      <c r="BW127" s="115" t="s">
        <v>112</v>
      </c>
      <c r="BX127" s="115" t="s">
        <v>111</v>
      </c>
      <c r="BY127" s="115" t="s">
        <v>112</v>
      </c>
      <c r="BZ127" s="115"/>
      <c r="CA127" s="115" t="s">
        <v>3505</v>
      </c>
      <c r="CB127" s="115" t="s">
        <v>288</v>
      </c>
      <c r="CC127" s="115"/>
      <c r="CD127" s="115"/>
      <c r="CE127" s="115"/>
      <c r="CF127" s="115"/>
      <c r="CG127" s="115"/>
      <c r="CH127" s="115"/>
      <c r="CI127" s="115"/>
    </row>
    <row r="128">
      <c r="A128" s="115" t="s">
        <v>1042</v>
      </c>
      <c r="B128" s="115" t="s">
        <v>1043</v>
      </c>
      <c r="C128" s="115" t="s">
        <v>90</v>
      </c>
      <c r="D128" s="115"/>
      <c r="E128" s="115" t="s">
        <v>99</v>
      </c>
      <c r="F128" s="115">
        <v>10.2</v>
      </c>
      <c r="G128" s="115" t="s">
        <v>100</v>
      </c>
      <c r="H128" s="115" t="s">
        <v>91</v>
      </c>
      <c r="I128" s="115"/>
      <c r="J128" s="115"/>
      <c r="K128" s="115"/>
      <c r="L128" s="115"/>
      <c r="M128" s="115"/>
      <c r="N128" s="115"/>
      <c r="O128" s="115" t="s">
        <v>3453</v>
      </c>
      <c r="P128" s="115"/>
      <c r="Q128" s="115" t="s">
        <v>91</v>
      </c>
      <c r="R128" s="115" t="s">
        <v>3506</v>
      </c>
      <c r="S128" s="115"/>
      <c r="T128" s="115"/>
      <c r="U128" s="115"/>
      <c r="V128" s="115"/>
      <c r="W128" s="115"/>
      <c r="X128" s="115" t="s">
        <v>3507</v>
      </c>
      <c r="Y128" s="115"/>
      <c r="Z128" s="115"/>
      <c r="AA128" s="115"/>
      <c r="AB128" s="115"/>
      <c r="AC128" s="115"/>
      <c r="AD128" s="115"/>
      <c r="AE128" s="115"/>
      <c r="AF128" s="115"/>
      <c r="AG128" s="115"/>
      <c r="AH128" s="115"/>
      <c r="AI128" s="115"/>
      <c r="AJ128" s="115"/>
      <c r="AK128" s="115"/>
      <c r="AL128" s="115"/>
      <c r="AM128" s="115"/>
      <c r="AN128" s="115"/>
      <c r="AO128" s="115"/>
      <c r="AP128" s="115"/>
      <c r="AQ128" s="115" t="s">
        <v>91</v>
      </c>
      <c r="AR128" s="115"/>
      <c r="AS128" s="115" t="s">
        <v>3508</v>
      </c>
      <c r="AT128" s="115"/>
      <c r="AU128" s="115"/>
      <c r="AV128" s="115"/>
      <c r="AW128" s="115"/>
      <c r="AX128" s="115"/>
      <c r="AY128" s="115"/>
      <c r="AZ128" s="115" t="s">
        <v>100</v>
      </c>
      <c r="BA128" s="115" t="s">
        <v>90</v>
      </c>
      <c r="BB128" s="115" t="s">
        <v>3509</v>
      </c>
      <c r="BC128" s="115"/>
      <c r="BD128" s="115"/>
      <c r="BE128" s="115">
        <v>10001.0</v>
      </c>
      <c r="BF128" s="115" t="s">
        <v>92</v>
      </c>
      <c r="BG128" s="115" t="s">
        <v>3510</v>
      </c>
      <c r="BH128" s="115"/>
      <c r="BI128" s="115"/>
      <c r="BJ128" s="115"/>
      <c r="BK128" s="115"/>
      <c r="BL128" s="115">
        <v>5.0</v>
      </c>
      <c r="BM128" s="115" t="s">
        <v>91</v>
      </c>
      <c r="BN128" s="115" t="s">
        <v>91</v>
      </c>
      <c r="BO128" s="115"/>
      <c r="BP128" s="115">
        <v>1.0</v>
      </c>
      <c r="BQ128" s="115" t="s">
        <v>3511</v>
      </c>
      <c r="BR128" s="115" t="s">
        <v>110</v>
      </c>
      <c r="BS128" s="115" t="s">
        <v>991</v>
      </c>
      <c r="BT128" s="115" t="s">
        <v>112</v>
      </c>
      <c r="BU128" s="115" t="s">
        <v>112</v>
      </c>
      <c r="BV128" s="115" t="s">
        <v>112</v>
      </c>
      <c r="BW128" s="115" t="s">
        <v>112</v>
      </c>
      <c r="BX128" s="115" t="s">
        <v>111</v>
      </c>
      <c r="BY128" s="115" t="s">
        <v>112</v>
      </c>
      <c r="BZ128" s="115"/>
      <c r="CA128" s="115" t="s">
        <v>3512</v>
      </c>
      <c r="CB128" s="115" t="s">
        <v>3459</v>
      </c>
      <c r="CC128" s="115" t="s">
        <v>3467</v>
      </c>
      <c r="CD128" s="115" t="s">
        <v>3468</v>
      </c>
      <c r="CE128" s="115" t="s">
        <v>118</v>
      </c>
      <c r="CF128" s="115"/>
      <c r="CG128" s="115"/>
      <c r="CH128" s="115"/>
      <c r="CI128" s="115"/>
    </row>
    <row r="129">
      <c r="A129" s="115" t="s">
        <v>1051</v>
      </c>
      <c r="B129" s="115" t="s">
        <v>1052</v>
      </c>
      <c r="C129" s="115" t="s">
        <v>90</v>
      </c>
      <c r="D129" s="115"/>
      <c r="E129" s="115" t="s">
        <v>99</v>
      </c>
      <c r="F129" s="115">
        <v>11.0</v>
      </c>
      <c r="G129" s="115" t="s">
        <v>100</v>
      </c>
      <c r="H129" s="115" t="s">
        <v>91</v>
      </c>
      <c r="I129" s="115"/>
      <c r="J129" s="115"/>
      <c r="K129" s="115"/>
      <c r="L129" s="115"/>
      <c r="M129" s="115"/>
      <c r="N129" s="115"/>
      <c r="O129" s="115" t="s">
        <v>3453</v>
      </c>
      <c r="P129" s="115"/>
      <c r="Q129" s="115" t="s">
        <v>91</v>
      </c>
      <c r="R129" s="115" t="s">
        <v>3513</v>
      </c>
      <c r="S129" s="115"/>
      <c r="T129" s="115"/>
      <c r="U129" s="115"/>
      <c r="V129" s="115"/>
      <c r="W129" s="115"/>
      <c r="X129" s="115" t="s">
        <v>3514</v>
      </c>
      <c r="Y129" s="115"/>
      <c r="Z129" s="115"/>
      <c r="AA129" s="115"/>
      <c r="AB129" s="115"/>
      <c r="AC129" s="115"/>
      <c r="AD129" s="115"/>
      <c r="AE129" s="115"/>
      <c r="AF129" s="115"/>
      <c r="AG129" s="115"/>
      <c r="AH129" s="115"/>
      <c r="AI129" s="115"/>
      <c r="AJ129" s="115"/>
      <c r="AK129" s="115"/>
      <c r="AL129" s="115"/>
      <c r="AM129" s="115"/>
      <c r="AN129" s="115"/>
      <c r="AO129" s="115"/>
      <c r="AP129" s="115"/>
      <c r="AQ129" s="115" t="s">
        <v>91</v>
      </c>
      <c r="AR129" s="115"/>
      <c r="AS129" s="115" t="s">
        <v>3508</v>
      </c>
      <c r="AT129" s="115"/>
      <c r="AU129" s="115"/>
      <c r="AV129" s="115"/>
      <c r="AW129" s="115"/>
      <c r="AX129" s="115"/>
      <c r="AY129" s="115"/>
      <c r="AZ129" s="115"/>
      <c r="BA129" s="115"/>
      <c r="BB129" s="115" t="s">
        <v>3515</v>
      </c>
      <c r="BC129" s="115"/>
      <c r="BD129" s="115"/>
      <c r="BE129" s="115">
        <v>1001.0</v>
      </c>
      <c r="BF129" s="115" t="s">
        <v>93</v>
      </c>
      <c r="BG129" s="115" t="s">
        <v>3516</v>
      </c>
      <c r="BH129" s="115"/>
      <c r="BI129" s="115"/>
      <c r="BJ129" s="115"/>
      <c r="BK129" s="115"/>
      <c r="BL129" s="115">
        <v>5.0</v>
      </c>
      <c r="BM129" s="115" t="s">
        <v>91</v>
      </c>
      <c r="BN129" s="115" t="s">
        <v>91</v>
      </c>
      <c r="BO129" s="115"/>
      <c r="BP129" s="115">
        <v>1.0</v>
      </c>
      <c r="BQ129" s="115" t="s">
        <v>3517</v>
      </c>
      <c r="BR129" s="115" t="s">
        <v>110</v>
      </c>
      <c r="BS129" s="115" t="s">
        <v>991</v>
      </c>
      <c r="BT129" s="115" t="s">
        <v>112</v>
      </c>
      <c r="BU129" s="115" t="s">
        <v>112</v>
      </c>
      <c r="BV129" s="115" t="s">
        <v>112</v>
      </c>
      <c r="BW129" s="115" t="s">
        <v>112</v>
      </c>
      <c r="BX129" s="115" t="s">
        <v>111</v>
      </c>
      <c r="BY129" s="115" t="s">
        <v>112</v>
      </c>
      <c r="BZ129" s="115"/>
      <c r="CA129" s="115" t="s">
        <v>3518</v>
      </c>
      <c r="CB129" s="115" t="s">
        <v>3459</v>
      </c>
      <c r="CC129" s="115" t="s">
        <v>3467</v>
      </c>
      <c r="CD129" s="115" t="s">
        <v>3468</v>
      </c>
      <c r="CE129" s="115" t="s">
        <v>118</v>
      </c>
      <c r="CF129" s="115"/>
      <c r="CG129" s="115"/>
      <c r="CH129" s="115"/>
      <c r="CI129" s="115"/>
    </row>
    <row r="130">
      <c r="A130" s="115" t="s">
        <v>1058</v>
      </c>
      <c r="B130" s="115" t="s">
        <v>1059</v>
      </c>
      <c r="C130" s="115" t="s">
        <v>90</v>
      </c>
      <c r="D130" s="115"/>
      <c r="E130" s="115" t="s">
        <v>121</v>
      </c>
      <c r="F130" s="115">
        <v>11.5</v>
      </c>
      <c r="G130" s="115" t="s">
        <v>100</v>
      </c>
      <c r="H130" s="115" t="s">
        <v>91</v>
      </c>
      <c r="I130" s="115"/>
      <c r="J130" s="115"/>
      <c r="K130" s="115"/>
      <c r="L130" s="115"/>
      <c r="M130" s="115"/>
      <c r="N130" s="115"/>
      <c r="O130" s="115"/>
      <c r="P130" s="115"/>
      <c r="Q130" s="115"/>
      <c r="R130" s="115" t="s">
        <v>3519</v>
      </c>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t="s">
        <v>90</v>
      </c>
      <c r="AR130" s="115"/>
      <c r="AS130" s="115" t="s">
        <v>3520</v>
      </c>
      <c r="AT130" s="115"/>
      <c r="AU130" s="115"/>
      <c r="AV130" s="115"/>
      <c r="AW130" s="115"/>
      <c r="AX130" s="115"/>
      <c r="AY130" s="115"/>
      <c r="AZ130" s="115"/>
      <c r="BA130" s="115"/>
      <c r="BB130" s="115"/>
      <c r="BC130" s="115"/>
      <c r="BD130" s="115"/>
      <c r="BE130" s="115">
        <v>2501.0</v>
      </c>
      <c r="BF130" s="115" t="s">
        <v>93</v>
      </c>
      <c r="BG130" s="115" t="s">
        <v>3521</v>
      </c>
      <c r="BH130" s="115"/>
      <c r="BI130" s="115"/>
      <c r="BJ130" s="115"/>
      <c r="BK130" s="115"/>
      <c r="BL130" s="115">
        <v>5.0</v>
      </c>
      <c r="BM130" s="115" t="s">
        <v>92</v>
      </c>
      <c r="BN130" s="115" t="s">
        <v>90</v>
      </c>
      <c r="BO130" s="115"/>
      <c r="BP130" s="115">
        <v>1.0</v>
      </c>
      <c r="BQ130" s="115" t="s">
        <v>3522</v>
      </c>
      <c r="BR130" s="115" t="s">
        <v>110</v>
      </c>
      <c r="BS130" s="115" t="s">
        <v>991</v>
      </c>
      <c r="BT130" s="115" t="s">
        <v>112</v>
      </c>
      <c r="BU130" s="115" t="s">
        <v>111</v>
      </c>
      <c r="BV130" s="115" t="s">
        <v>153</v>
      </c>
      <c r="BW130" s="115" t="s">
        <v>112</v>
      </c>
      <c r="BX130" s="115" t="s">
        <v>111</v>
      </c>
      <c r="BY130" s="115" t="s">
        <v>112</v>
      </c>
      <c r="BZ130" s="115"/>
      <c r="CA130" s="115" t="s">
        <v>3523</v>
      </c>
      <c r="CB130" s="115" t="s">
        <v>1065</v>
      </c>
      <c r="CC130" s="115"/>
      <c r="CD130" s="115"/>
      <c r="CE130" s="115"/>
      <c r="CF130" s="115"/>
      <c r="CG130" s="115"/>
      <c r="CH130" s="115"/>
      <c r="CI130" s="115"/>
    </row>
    <row r="131">
      <c r="A131" s="115" t="s">
        <v>1066</v>
      </c>
      <c r="B131" s="115" t="s">
        <v>1067</v>
      </c>
      <c r="C131" s="115" t="s">
        <v>90</v>
      </c>
      <c r="D131" s="115"/>
      <c r="E131" s="115" t="s">
        <v>99</v>
      </c>
      <c r="F131" s="115">
        <v>10.5</v>
      </c>
      <c r="G131" s="115" t="s">
        <v>100</v>
      </c>
      <c r="H131" s="115" t="s">
        <v>91</v>
      </c>
      <c r="I131" s="115"/>
      <c r="J131" s="115"/>
      <c r="K131" s="115"/>
      <c r="L131" s="115"/>
      <c r="M131" s="115"/>
      <c r="N131" s="115"/>
      <c r="O131" s="115" t="s">
        <v>91</v>
      </c>
      <c r="P131" s="115"/>
      <c r="Q131" s="115" t="s">
        <v>91</v>
      </c>
      <c r="R131" s="115" t="s">
        <v>3524</v>
      </c>
      <c r="S131" s="115"/>
      <c r="T131" s="115"/>
      <c r="U131" s="115"/>
      <c r="V131" s="115"/>
      <c r="W131" s="115"/>
      <c r="X131" s="115" t="s">
        <v>1069</v>
      </c>
      <c r="Y131" s="115"/>
      <c r="Z131" s="115"/>
      <c r="AA131" s="115"/>
      <c r="AB131" s="115"/>
      <c r="AC131" s="115"/>
      <c r="AD131" s="115"/>
      <c r="AE131" s="115"/>
      <c r="AF131" s="115"/>
      <c r="AG131" s="115"/>
      <c r="AH131" s="115"/>
      <c r="AI131" s="115"/>
      <c r="AJ131" s="115"/>
      <c r="AK131" s="115"/>
      <c r="AL131" s="115"/>
      <c r="AM131" s="115"/>
      <c r="AN131" s="115"/>
      <c r="AO131" s="115"/>
      <c r="AP131" s="115"/>
      <c r="AQ131" s="115" t="s">
        <v>92</v>
      </c>
      <c r="AR131" s="115"/>
      <c r="AS131" s="115" t="s">
        <v>3525</v>
      </c>
      <c r="AT131" s="115"/>
      <c r="AU131" s="115"/>
      <c r="AV131" s="115"/>
      <c r="AW131" s="115"/>
      <c r="AX131" s="115"/>
      <c r="AY131" s="115"/>
      <c r="AZ131" s="115" t="s">
        <v>100</v>
      </c>
      <c r="BA131" s="115" t="s">
        <v>90</v>
      </c>
      <c r="BB131" s="115" t="s">
        <v>3526</v>
      </c>
      <c r="BC131" s="115"/>
      <c r="BD131" s="115"/>
      <c r="BE131" s="115">
        <v>10001.0</v>
      </c>
      <c r="BF131" s="115" t="s">
        <v>91</v>
      </c>
      <c r="BG131" s="115" t="s">
        <v>3527</v>
      </c>
      <c r="BH131" s="115"/>
      <c r="BI131" s="115"/>
      <c r="BJ131" s="115"/>
      <c r="BK131" s="115"/>
      <c r="BL131" s="115">
        <v>5.0</v>
      </c>
      <c r="BM131" s="115" t="s">
        <v>91</v>
      </c>
      <c r="BN131" s="115" t="s">
        <v>91</v>
      </c>
      <c r="BO131" s="115"/>
      <c r="BP131" s="115">
        <v>1.0</v>
      </c>
      <c r="BQ131" s="115" t="s">
        <v>3528</v>
      </c>
      <c r="BR131" s="115" t="s">
        <v>110</v>
      </c>
      <c r="BS131" s="115" t="s">
        <v>991</v>
      </c>
      <c r="BT131" s="115" t="s">
        <v>112</v>
      </c>
      <c r="BU131" s="115" t="s">
        <v>112</v>
      </c>
      <c r="BV131" s="115" t="s">
        <v>112</v>
      </c>
      <c r="BW131" s="115" t="s">
        <v>112</v>
      </c>
      <c r="BX131" s="115" t="s">
        <v>111</v>
      </c>
      <c r="BY131" s="115" t="s">
        <v>112</v>
      </c>
      <c r="BZ131" s="115"/>
      <c r="CA131" s="115" t="s">
        <v>3529</v>
      </c>
      <c r="CB131" s="115" t="s">
        <v>3530</v>
      </c>
      <c r="CC131" s="115" t="s">
        <v>3459</v>
      </c>
      <c r="CD131" s="115" t="s">
        <v>3531</v>
      </c>
      <c r="CE131" s="115" t="s">
        <v>3467</v>
      </c>
      <c r="CF131" s="115" t="s">
        <v>118</v>
      </c>
      <c r="CG131" s="115"/>
      <c r="CH131" s="115"/>
      <c r="CI131" s="115"/>
    </row>
    <row r="132">
      <c r="A132" s="115" t="s">
        <v>1076</v>
      </c>
      <c r="B132" s="115" t="s">
        <v>3532</v>
      </c>
      <c r="C132" s="115" t="s">
        <v>90</v>
      </c>
      <c r="D132" s="115"/>
      <c r="E132" s="115" t="s">
        <v>99</v>
      </c>
      <c r="F132" s="115">
        <v>11.0</v>
      </c>
      <c r="G132" s="115" t="s">
        <v>100</v>
      </c>
      <c r="H132" s="115" t="s">
        <v>91</v>
      </c>
      <c r="I132" s="115"/>
      <c r="J132" s="115"/>
      <c r="K132" s="115"/>
      <c r="L132" s="115"/>
      <c r="M132" s="115"/>
      <c r="N132" s="115"/>
      <c r="O132" s="115" t="s">
        <v>3533</v>
      </c>
      <c r="P132" s="115"/>
      <c r="Q132" s="115" t="s">
        <v>91</v>
      </c>
      <c r="R132" s="115" t="s">
        <v>3534</v>
      </c>
      <c r="S132" s="115">
        <v>1.0</v>
      </c>
      <c r="T132" s="115"/>
      <c r="U132" s="115"/>
      <c r="V132" s="115" t="s">
        <v>1080</v>
      </c>
      <c r="W132" s="115"/>
      <c r="X132" s="115" t="s">
        <v>3507</v>
      </c>
      <c r="Y132" s="115"/>
      <c r="Z132" s="115"/>
      <c r="AA132" s="115"/>
      <c r="AB132" s="115"/>
      <c r="AC132" s="115"/>
      <c r="AD132" s="115"/>
      <c r="AE132" s="115"/>
      <c r="AF132" s="115"/>
      <c r="AG132" s="115"/>
      <c r="AH132" s="115"/>
      <c r="AI132" s="115"/>
      <c r="AJ132" s="115"/>
      <c r="AK132" s="115"/>
      <c r="AL132" s="115"/>
      <c r="AM132" s="115"/>
      <c r="AN132" s="115"/>
      <c r="AO132" s="115"/>
      <c r="AP132" s="115"/>
      <c r="AQ132" s="115" t="s">
        <v>91</v>
      </c>
      <c r="AR132" s="115" t="s">
        <v>90</v>
      </c>
      <c r="AS132" s="115" t="s">
        <v>3535</v>
      </c>
      <c r="AT132" s="115"/>
      <c r="AU132" s="115"/>
      <c r="AV132" s="115"/>
      <c r="AW132" s="115"/>
      <c r="AX132" s="115"/>
      <c r="AY132" s="115"/>
      <c r="AZ132" s="115" t="s">
        <v>100</v>
      </c>
      <c r="BA132" s="115" t="s">
        <v>90</v>
      </c>
      <c r="BB132" s="115" t="s">
        <v>3536</v>
      </c>
      <c r="BC132" s="115">
        <v>10.0</v>
      </c>
      <c r="BD132" s="115">
        <v>15.0</v>
      </c>
      <c r="BE132" s="115">
        <v>1.0</v>
      </c>
      <c r="BF132" s="115" t="s">
        <v>90</v>
      </c>
      <c r="BG132" s="115" t="s">
        <v>3537</v>
      </c>
      <c r="BH132" s="115"/>
      <c r="BI132" s="115"/>
      <c r="BJ132" s="115"/>
      <c r="BK132" s="115"/>
      <c r="BL132" s="115">
        <v>1.0</v>
      </c>
      <c r="BM132" s="115" t="s">
        <v>91</v>
      </c>
      <c r="BN132" s="115" t="s">
        <v>93</v>
      </c>
      <c r="BO132" s="115"/>
      <c r="BP132" s="115"/>
      <c r="BQ132" s="115" t="s">
        <v>3538</v>
      </c>
      <c r="BR132" s="115" t="s">
        <v>110</v>
      </c>
      <c r="BS132" s="115" t="s">
        <v>991</v>
      </c>
      <c r="BT132" s="115" t="s">
        <v>111</v>
      </c>
      <c r="BU132" s="115" t="s">
        <v>111</v>
      </c>
      <c r="BV132" s="115" t="s">
        <v>111</v>
      </c>
      <c r="BW132" s="115" t="s">
        <v>202</v>
      </c>
      <c r="BX132" s="115" t="s">
        <v>111</v>
      </c>
      <c r="BY132" s="115" t="s">
        <v>203</v>
      </c>
      <c r="BZ132" s="114" t="s">
        <v>93</v>
      </c>
      <c r="CA132" s="115" t="s">
        <v>3530</v>
      </c>
      <c r="CB132" s="115" t="s">
        <v>3539</v>
      </c>
      <c r="CC132" s="115" t="s">
        <v>118</v>
      </c>
      <c r="CD132" s="115"/>
      <c r="CE132" s="115"/>
      <c r="CF132" s="115"/>
      <c r="CG132" s="115"/>
      <c r="CH132" s="115"/>
      <c r="CI132" s="115"/>
    </row>
    <row r="133">
      <c r="A133" s="115" t="s">
        <v>300</v>
      </c>
      <c r="B133" s="115" t="s">
        <v>301</v>
      </c>
      <c r="C133" s="115" t="s">
        <v>90</v>
      </c>
      <c r="D133" s="115"/>
      <c r="E133" s="115" t="s">
        <v>91</v>
      </c>
      <c r="F133" s="115"/>
      <c r="G133" s="115"/>
      <c r="H133" s="115"/>
      <c r="I133" s="115">
        <v>1016.0</v>
      </c>
      <c r="J133" s="115">
        <v>5.0</v>
      </c>
      <c r="K133" s="115" t="s">
        <v>100</v>
      </c>
      <c r="L133" s="115" t="s">
        <v>91</v>
      </c>
      <c r="M133" s="115" t="s">
        <v>91</v>
      </c>
      <c r="N133" s="115"/>
      <c r="O133" s="115"/>
      <c r="P133" s="115"/>
      <c r="Q133" s="115"/>
      <c r="R133" s="115" t="s">
        <v>3540</v>
      </c>
      <c r="S133" s="115">
        <v>4860.0</v>
      </c>
      <c r="T133" s="115">
        <v>19489.0</v>
      </c>
      <c r="U133" s="115">
        <v>12249.0</v>
      </c>
      <c r="V133" s="115" t="s">
        <v>2966</v>
      </c>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t="s">
        <v>92</v>
      </c>
      <c r="AR133" s="115"/>
      <c r="AS133" s="115" t="s">
        <v>3103</v>
      </c>
      <c r="AT133" s="115"/>
      <c r="AU133" s="115"/>
      <c r="AV133" s="115"/>
      <c r="AW133" s="115"/>
      <c r="AX133" s="115"/>
      <c r="AY133" s="115"/>
      <c r="AZ133" s="115"/>
      <c r="BA133" s="115"/>
      <c r="BB133" s="115"/>
      <c r="BC133" s="115"/>
      <c r="BD133" s="115"/>
      <c r="BE133" s="115">
        <v>10000.0</v>
      </c>
      <c r="BF133" s="115" t="s">
        <v>93</v>
      </c>
      <c r="BG133" s="115" t="s">
        <v>3541</v>
      </c>
      <c r="BH133" s="115"/>
      <c r="BI133" s="115"/>
      <c r="BJ133" s="115"/>
      <c r="BK133" s="115"/>
      <c r="BL133" s="115">
        <v>5.0</v>
      </c>
      <c r="BM133" s="115" t="s">
        <v>90</v>
      </c>
      <c r="BN133" s="115" t="s">
        <v>92</v>
      </c>
      <c r="BO133" s="115"/>
      <c r="BP133" s="115"/>
      <c r="BQ133" s="115" t="s">
        <v>3542</v>
      </c>
      <c r="BR133" s="115" t="s">
        <v>110</v>
      </c>
      <c r="BS133" s="115" t="s">
        <v>2508</v>
      </c>
      <c r="BT133" s="115" t="s">
        <v>112</v>
      </c>
      <c r="BU133" s="115" t="s">
        <v>111</v>
      </c>
      <c r="BV133" s="115" t="s">
        <v>111</v>
      </c>
      <c r="BW133" s="115" t="s">
        <v>112</v>
      </c>
      <c r="BX133" s="115" t="s">
        <v>111</v>
      </c>
      <c r="BY133" s="115" t="s">
        <v>112</v>
      </c>
      <c r="BZ133" s="115"/>
      <c r="CA133" s="115" t="s">
        <v>410</v>
      </c>
      <c r="CB133" s="115" t="s">
        <v>3543</v>
      </c>
      <c r="CC133" s="115" t="s">
        <v>299</v>
      </c>
      <c r="CD133" s="115"/>
      <c r="CE133" s="115"/>
      <c r="CF133" s="115"/>
      <c r="CG133" s="115"/>
      <c r="CH133" s="115"/>
      <c r="CI133" s="115"/>
    </row>
    <row r="134">
      <c r="A134" s="115" t="s">
        <v>308</v>
      </c>
      <c r="B134" s="115" t="s">
        <v>309</v>
      </c>
      <c r="C134" s="115" t="s">
        <v>91</v>
      </c>
      <c r="D134" s="115"/>
      <c r="E134" s="115" t="s">
        <v>90</v>
      </c>
      <c r="F134" s="115"/>
      <c r="G134" s="115"/>
      <c r="H134" s="115"/>
      <c r="I134" s="115" t="s">
        <v>122</v>
      </c>
      <c r="J134" s="115">
        <v>5.0</v>
      </c>
      <c r="K134" s="115" t="s">
        <v>100</v>
      </c>
      <c r="L134" s="115" t="s">
        <v>91</v>
      </c>
      <c r="M134" s="115" t="s">
        <v>91</v>
      </c>
      <c r="N134" s="115"/>
      <c r="O134" s="115"/>
      <c r="P134" s="115"/>
      <c r="Q134" s="115"/>
      <c r="R134" s="115" t="s">
        <v>2818</v>
      </c>
      <c r="S134" s="115">
        <v>7680.0</v>
      </c>
      <c r="T134" s="115">
        <v>30707.0</v>
      </c>
      <c r="U134" s="115">
        <v>21334.0</v>
      </c>
      <c r="V134" s="115" t="s">
        <v>2966</v>
      </c>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t="s">
        <v>91</v>
      </c>
      <c r="AR134" s="115"/>
      <c r="AS134" s="115" t="s">
        <v>3103</v>
      </c>
      <c r="AT134" s="115"/>
      <c r="AU134" s="115"/>
      <c r="AV134" s="115"/>
      <c r="AW134" s="115"/>
      <c r="AX134" s="115"/>
      <c r="AY134" s="115"/>
      <c r="AZ134" s="115"/>
      <c r="BA134" s="115"/>
      <c r="BB134" s="115"/>
      <c r="BC134" s="115"/>
      <c r="BD134" s="115"/>
      <c r="BE134" s="115">
        <v>20001.0</v>
      </c>
      <c r="BF134" s="115" t="s">
        <v>93</v>
      </c>
      <c r="BG134" s="115" t="s">
        <v>3544</v>
      </c>
      <c r="BH134" s="115"/>
      <c r="BI134" s="115"/>
      <c r="BJ134" s="115"/>
      <c r="BK134" s="115"/>
      <c r="BL134" s="115">
        <v>5.0</v>
      </c>
      <c r="BM134" s="115" t="s">
        <v>90</v>
      </c>
      <c r="BN134" s="115" t="s">
        <v>91</v>
      </c>
      <c r="BO134" s="115" t="s">
        <v>94</v>
      </c>
      <c r="BP134" s="115"/>
      <c r="BQ134" s="115" t="s">
        <v>3422</v>
      </c>
      <c r="BR134" s="115" t="s">
        <v>110</v>
      </c>
      <c r="BS134" s="115" t="s">
        <v>2508</v>
      </c>
      <c r="BT134" s="115" t="s">
        <v>112</v>
      </c>
      <c r="BU134" s="115" t="s">
        <v>111</v>
      </c>
      <c r="BV134" s="115" t="s">
        <v>111</v>
      </c>
      <c r="BW134" s="115" t="s">
        <v>112</v>
      </c>
      <c r="BX134" s="115" t="s">
        <v>111</v>
      </c>
      <c r="BY134" s="115" t="s">
        <v>112</v>
      </c>
      <c r="BZ134" s="115"/>
      <c r="CA134" s="115" t="s">
        <v>410</v>
      </c>
      <c r="CB134" s="115" t="s">
        <v>299</v>
      </c>
      <c r="CC134" s="115" t="s">
        <v>3545</v>
      </c>
      <c r="CD134" s="115"/>
      <c r="CE134" s="115"/>
      <c r="CF134" s="115"/>
      <c r="CG134" s="115"/>
      <c r="CH134" s="115"/>
      <c r="CI134" s="115"/>
    </row>
    <row r="135">
      <c r="A135" s="115" t="s">
        <v>316</v>
      </c>
      <c r="B135" s="115" t="s">
        <v>317</v>
      </c>
      <c r="C135" s="115" t="s">
        <v>90</v>
      </c>
      <c r="D135" s="115"/>
      <c r="E135" s="115" t="s">
        <v>90</v>
      </c>
      <c r="F135" s="115"/>
      <c r="G135" s="115"/>
      <c r="H135" s="115"/>
      <c r="I135" s="115">
        <v>29.0</v>
      </c>
      <c r="J135" s="115">
        <v>5.0</v>
      </c>
      <c r="K135" s="115" t="s">
        <v>100</v>
      </c>
      <c r="L135" s="115" t="s">
        <v>91</v>
      </c>
      <c r="M135" s="115" t="s">
        <v>91</v>
      </c>
      <c r="N135" s="115"/>
      <c r="O135" s="115" t="s">
        <v>91</v>
      </c>
      <c r="P135" s="115"/>
      <c r="Q135" s="115"/>
      <c r="R135" s="115" t="s">
        <v>3546</v>
      </c>
      <c r="S135" s="115">
        <v>19770.0</v>
      </c>
      <c r="T135" s="115">
        <v>36222.0</v>
      </c>
      <c r="U135" s="115">
        <v>22015.0</v>
      </c>
      <c r="V135" s="115" t="s">
        <v>2966</v>
      </c>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t="s">
        <v>91</v>
      </c>
      <c r="AR135" s="115"/>
      <c r="AS135" s="115" t="s">
        <v>3103</v>
      </c>
      <c r="AT135" s="115"/>
      <c r="AU135" s="115"/>
      <c r="AV135" s="115"/>
      <c r="AW135" s="115"/>
      <c r="AX135" s="115"/>
      <c r="AY135" s="115"/>
      <c r="AZ135" s="115"/>
      <c r="BA135" s="115"/>
      <c r="BB135" s="115"/>
      <c r="BC135" s="115"/>
      <c r="BD135" s="115"/>
      <c r="BE135" s="115">
        <v>20001.0</v>
      </c>
      <c r="BF135" s="115" t="s">
        <v>93</v>
      </c>
      <c r="BG135" s="115" t="s">
        <v>3544</v>
      </c>
      <c r="BH135" s="115"/>
      <c r="BI135" s="115"/>
      <c r="BJ135" s="115"/>
      <c r="BK135" s="115"/>
      <c r="BL135" s="115">
        <v>5.0</v>
      </c>
      <c r="BM135" s="115" t="s">
        <v>90</v>
      </c>
      <c r="BN135" s="115" t="s">
        <v>91</v>
      </c>
      <c r="BO135" s="115"/>
      <c r="BP135" s="115"/>
      <c r="BQ135" s="115" t="s">
        <v>3547</v>
      </c>
      <c r="BR135" s="115" t="s">
        <v>110</v>
      </c>
      <c r="BS135" s="115" t="s">
        <v>2508</v>
      </c>
      <c r="BT135" s="115" t="s">
        <v>112</v>
      </c>
      <c r="BU135" s="115" t="s">
        <v>111</v>
      </c>
      <c r="BV135" s="115" t="s">
        <v>111</v>
      </c>
      <c r="BW135" s="115" t="s">
        <v>112</v>
      </c>
      <c r="BX135" s="115" t="s">
        <v>111</v>
      </c>
      <c r="BY135" s="115" t="s">
        <v>112</v>
      </c>
      <c r="BZ135" s="115"/>
      <c r="CA135" s="115" t="s">
        <v>410</v>
      </c>
      <c r="CB135" s="115" t="s">
        <v>299</v>
      </c>
      <c r="CC135" s="115" t="s">
        <v>3548</v>
      </c>
      <c r="CD135" s="115" t="s">
        <v>118</v>
      </c>
      <c r="CE135" s="115"/>
      <c r="CF135" s="115"/>
      <c r="CG135" s="115"/>
      <c r="CH135" s="115"/>
      <c r="CI135" s="115"/>
    </row>
    <row r="136">
      <c r="A136" s="115" t="s">
        <v>327</v>
      </c>
      <c r="B136" s="115" t="s">
        <v>328</v>
      </c>
      <c r="C136" s="115" t="s">
        <v>90</v>
      </c>
      <c r="D136" s="115" t="s">
        <v>3549</v>
      </c>
      <c r="E136" s="115" t="s">
        <v>90</v>
      </c>
      <c r="F136" s="115"/>
      <c r="G136" s="115"/>
      <c r="H136" s="115"/>
      <c r="I136" s="115" t="s">
        <v>122</v>
      </c>
      <c r="J136" s="115">
        <v>5.0</v>
      </c>
      <c r="K136" s="115" t="s">
        <v>100</v>
      </c>
      <c r="L136" s="115" t="s">
        <v>91</v>
      </c>
      <c r="M136" s="115" t="s">
        <v>91</v>
      </c>
      <c r="N136" s="115"/>
      <c r="O136" s="115" t="s">
        <v>91</v>
      </c>
      <c r="P136" s="115"/>
      <c r="Q136" s="115"/>
      <c r="R136" s="115" t="s">
        <v>3550</v>
      </c>
      <c r="S136" s="115">
        <v>22620.0</v>
      </c>
      <c r="T136" s="115">
        <v>36084.0</v>
      </c>
      <c r="U136" s="115">
        <v>19241.0</v>
      </c>
      <c r="V136" s="115" t="s">
        <v>2966</v>
      </c>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t="s">
        <v>91</v>
      </c>
      <c r="AR136" s="115"/>
      <c r="AS136" s="115" t="s">
        <v>3103</v>
      </c>
      <c r="AT136" s="115"/>
      <c r="AU136" s="115"/>
      <c r="AV136" s="115"/>
      <c r="AW136" s="115"/>
      <c r="AX136" s="115"/>
      <c r="AY136" s="115"/>
      <c r="AZ136" s="115"/>
      <c r="BA136" s="115"/>
      <c r="BB136" s="115"/>
      <c r="BC136" s="115"/>
      <c r="BD136" s="115"/>
      <c r="BE136" s="115">
        <v>20001.0</v>
      </c>
      <c r="BF136" s="115" t="s">
        <v>93</v>
      </c>
      <c r="BG136" s="115" t="s">
        <v>3544</v>
      </c>
      <c r="BH136" s="115"/>
      <c r="BI136" s="115"/>
      <c r="BJ136" s="115"/>
      <c r="BK136" s="115"/>
      <c r="BL136" s="115">
        <v>5.0</v>
      </c>
      <c r="BM136" s="115" t="s">
        <v>90</v>
      </c>
      <c r="BN136" s="115" t="s">
        <v>91</v>
      </c>
      <c r="BO136" s="115"/>
      <c r="BP136" s="115"/>
      <c r="BQ136" s="115" t="s">
        <v>3547</v>
      </c>
      <c r="BR136" s="115" t="s">
        <v>110</v>
      </c>
      <c r="BS136" s="115" t="s">
        <v>2508</v>
      </c>
      <c r="BT136" s="115" t="s">
        <v>112</v>
      </c>
      <c r="BU136" s="115" t="s">
        <v>111</v>
      </c>
      <c r="BV136" s="115" t="s">
        <v>111</v>
      </c>
      <c r="BW136" s="115" t="s">
        <v>112</v>
      </c>
      <c r="BX136" s="115" t="s">
        <v>111</v>
      </c>
      <c r="BY136" s="115" t="s">
        <v>112</v>
      </c>
      <c r="BZ136" s="115"/>
      <c r="CA136" s="115" t="s">
        <v>410</v>
      </c>
      <c r="CB136" s="115" t="s">
        <v>299</v>
      </c>
      <c r="CC136" s="115" t="s">
        <v>3551</v>
      </c>
      <c r="CD136" s="115"/>
      <c r="CE136" s="115"/>
      <c r="CF136" s="115"/>
      <c r="CG136" s="115"/>
      <c r="CH136" s="115"/>
      <c r="CI136" s="115"/>
    </row>
    <row r="137">
      <c r="A137" s="115" t="s">
        <v>335</v>
      </c>
      <c r="B137" s="115" t="s">
        <v>3552</v>
      </c>
      <c r="C137" s="115" t="s">
        <v>90</v>
      </c>
      <c r="D137" s="115"/>
      <c r="E137" s="115" t="s">
        <v>90</v>
      </c>
      <c r="F137" s="115"/>
      <c r="G137" s="115"/>
      <c r="H137" s="115"/>
      <c r="I137" s="115"/>
      <c r="J137" s="115"/>
      <c r="K137" s="115"/>
      <c r="L137" s="115"/>
      <c r="M137" s="115"/>
      <c r="N137" s="115"/>
      <c r="O137" s="115" t="s">
        <v>90</v>
      </c>
      <c r="P137" s="115"/>
      <c r="Q137" s="115"/>
      <c r="R137" s="115" t="s">
        <v>3553</v>
      </c>
      <c r="S137" s="115"/>
      <c r="T137" s="115">
        <v>45.0</v>
      </c>
      <c r="U137" s="115"/>
      <c r="V137" s="115"/>
      <c r="W137" s="115"/>
      <c r="X137" s="115" t="s">
        <v>3554</v>
      </c>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v>1000.0</v>
      </c>
      <c r="BE137" s="115"/>
      <c r="BF137" s="115" t="s">
        <v>93</v>
      </c>
      <c r="BG137" s="115" t="s">
        <v>342</v>
      </c>
      <c r="BH137" s="115"/>
      <c r="BI137" s="115"/>
      <c r="BJ137" s="115"/>
      <c r="BK137" s="115"/>
      <c r="BL137" s="115">
        <v>5.0</v>
      </c>
      <c r="BM137" s="115" t="s">
        <v>90</v>
      </c>
      <c r="BN137" s="115" t="s">
        <v>90</v>
      </c>
      <c r="BO137" s="115"/>
      <c r="BP137" s="115"/>
      <c r="BQ137" s="115" t="s">
        <v>3555</v>
      </c>
      <c r="BR137" s="115" t="s">
        <v>110</v>
      </c>
      <c r="BS137" s="115" t="s">
        <v>2508</v>
      </c>
      <c r="BT137" s="115" t="s">
        <v>111</v>
      </c>
      <c r="BU137" s="115" t="s">
        <v>344</v>
      </c>
      <c r="BV137" s="115" t="s">
        <v>111</v>
      </c>
      <c r="BW137" s="115" t="s">
        <v>2728</v>
      </c>
      <c r="BX137" s="115" t="s">
        <v>111</v>
      </c>
      <c r="BY137" s="115" t="s">
        <v>114</v>
      </c>
      <c r="BZ137" s="114" t="s">
        <v>93</v>
      </c>
      <c r="CA137" s="115"/>
      <c r="CB137" s="115" t="s">
        <v>3556</v>
      </c>
      <c r="CC137" s="115" t="s">
        <v>118</v>
      </c>
      <c r="CD137" s="115" t="s">
        <v>3557</v>
      </c>
      <c r="CE137" s="115"/>
      <c r="CF137" s="115"/>
      <c r="CG137" s="115"/>
      <c r="CH137" s="115"/>
      <c r="CI137" s="115"/>
    </row>
    <row r="138">
      <c r="A138" s="115" t="s">
        <v>346</v>
      </c>
      <c r="B138" s="115" t="s">
        <v>347</v>
      </c>
      <c r="C138" s="115" t="s">
        <v>90</v>
      </c>
      <c r="D138" s="115"/>
      <c r="E138" s="115" t="s">
        <v>90</v>
      </c>
      <c r="F138" s="115"/>
      <c r="G138" s="115"/>
      <c r="H138" s="115"/>
      <c r="I138" s="115" t="s">
        <v>122</v>
      </c>
      <c r="J138" s="115">
        <v>5.0</v>
      </c>
      <c r="K138" s="115" t="s">
        <v>100</v>
      </c>
      <c r="L138" s="115" t="s">
        <v>91</v>
      </c>
      <c r="M138" s="115" t="s">
        <v>91</v>
      </c>
      <c r="N138" s="115"/>
      <c r="O138" s="142" t="s">
        <v>2831</v>
      </c>
      <c r="P138" s="115"/>
      <c r="Q138" s="115"/>
      <c r="R138" s="115" t="s">
        <v>3558</v>
      </c>
      <c r="S138" s="115">
        <v>4980.0</v>
      </c>
      <c r="T138" s="115">
        <v>26405.0</v>
      </c>
      <c r="U138" s="115">
        <v>12685.0</v>
      </c>
      <c r="V138" s="115" t="s">
        <v>2966</v>
      </c>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t="s">
        <v>91</v>
      </c>
      <c r="AR138" s="115"/>
      <c r="AS138" s="115" t="s">
        <v>3103</v>
      </c>
      <c r="AT138" s="115"/>
      <c r="AU138" s="115"/>
      <c r="AV138" s="115"/>
      <c r="AW138" s="115"/>
      <c r="AX138" s="115"/>
      <c r="AY138" s="115"/>
      <c r="AZ138" s="115"/>
      <c r="BA138" s="115"/>
      <c r="BB138" s="115"/>
      <c r="BC138" s="115"/>
      <c r="BD138" s="115"/>
      <c r="BE138" s="115">
        <v>10000.0</v>
      </c>
      <c r="BF138" s="115" t="s">
        <v>93</v>
      </c>
      <c r="BG138" s="115" t="s">
        <v>3104</v>
      </c>
      <c r="BH138" s="115"/>
      <c r="BI138" s="115"/>
      <c r="BJ138" s="115"/>
      <c r="BK138" s="115"/>
      <c r="BL138" s="115">
        <v>5.0</v>
      </c>
      <c r="BM138" s="115" t="s">
        <v>90</v>
      </c>
      <c r="BN138" s="115" t="s">
        <v>91</v>
      </c>
      <c r="BO138" s="115"/>
      <c r="BP138" s="115"/>
      <c r="BQ138" s="115" t="s">
        <v>3547</v>
      </c>
      <c r="BR138" s="115" t="s">
        <v>110</v>
      </c>
      <c r="BS138" s="115" t="s">
        <v>2508</v>
      </c>
      <c r="BT138" s="115" t="s">
        <v>112</v>
      </c>
      <c r="BU138" s="115" t="s">
        <v>111</v>
      </c>
      <c r="BV138" s="115" t="s">
        <v>111</v>
      </c>
      <c r="BW138" s="115" t="s">
        <v>112</v>
      </c>
      <c r="BX138" s="115" t="s">
        <v>111</v>
      </c>
      <c r="BY138" s="115" t="s">
        <v>112</v>
      </c>
      <c r="BZ138" s="115"/>
      <c r="CA138" s="115" t="s">
        <v>410</v>
      </c>
      <c r="CB138" s="115" t="s">
        <v>299</v>
      </c>
      <c r="CC138" s="115" t="s">
        <v>118</v>
      </c>
      <c r="CD138" s="115" t="s">
        <v>3559</v>
      </c>
      <c r="CE138" s="115"/>
      <c r="CF138" s="115"/>
      <c r="CG138" s="115"/>
      <c r="CH138" s="115"/>
      <c r="CI138" s="115"/>
    </row>
    <row r="139">
      <c r="A139" s="115" t="s">
        <v>354</v>
      </c>
      <c r="B139" s="115" t="s">
        <v>355</v>
      </c>
      <c r="C139" s="115" t="s">
        <v>90</v>
      </c>
      <c r="D139" s="115"/>
      <c r="E139" s="115" t="s">
        <v>90</v>
      </c>
      <c r="F139" s="115"/>
      <c r="G139" s="115"/>
      <c r="H139" s="115"/>
      <c r="I139" s="115" t="s">
        <v>122</v>
      </c>
      <c r="J139" s="115">
        <v>5.0</v>
      </c>
      <c r="K139" s="115" t="s">
        <v>100</v>
      </c>
      <c r="L139" s="115" t="s">
        <v>91</v>
      </c>
      <c r="M139" s="115" t="s">
        <v>91</v>
      </c>
      <c r="N139" s="115"/>
      <c r="O139" s="115" t="s">
        <v>91</v>
      </c>
      <c r="P139" s="115"/>
      <c r="Q139" s="115"/>
      <c r="R139" s="115" t="s">
        <v>3550</v>
      </c>
      <c r="S139" s="115">
        <v>6810.0</v>
      </c>
      <c r="T139" s="115">
        <v>28638.0</v>
      </c>
      <c r="U139" s="115">
        <v>16843.0</v>
      </c>
      <c r="V139" s="115" t="s">
        <v>2966</v>
      </c>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t="s">
        <v>91</v>
      </c>
      <c r="AR139" s="115"/>
      <c r="AS139" s="115" t="s">
        <v>3103</v>
      </c>
      <c r="AT139" s="115"/>
      <c r="AU139" s="115"/>
      <c r="AV139" s="115"/>
      <c r="AW139" s="115"/>
      <c r="AX139" s="115"/>
      <c r="AY139" s="115"/>
      <c r="AZ139" s="115"/>
      <c r="BA139" s="115"/>
      <c r="BB139" s="115"/>
      <c r="BC139" s="115"/>
      <c r="BD139" s="115"/>
      <c r="BE139" s="115">
        <v>10000.0</v>
      </c>
      <c r="BF139" s="115" t="s">
        <v>93</v>
      </c>
      <c r="BG139" s="115" t="s">
        <v>3104</v>
      </c>
      <c r="BH139" s="115"/>
      <c r="BI139" s="115"/>
      <c r="BJ139" s="115"/>
      <c r="BK139" s="115"/>
      <c r="BL139" s="115">
        <v>5.0</v>
      </c>
      <c r="BM139" s="115" t="s">
        <v>90</v>
      </c>
      <c r="BN139" s="115" t="s">
        <v>92</v>
      </c>
      <c r="BO139" s="115"/>
      <c r="BP139" s="115"/>
      <c r="BQ139" s="115" t="s">
        <v>3542</v>
      </c>
      <c r="BR139" s="115" t="s">
        <v>110</v>
      </c>
      <c r="BS139" s="115" t="s">
        <v>2508</v>
      </c>
      <c r="BT139" s="115" t="s">
        <v>112</v>
      </c>
      <c r="BU139" s="115" t="s">
        <v>111</v>
      </c>
      <c r="BV139" s="115" t="s">
        <v>111</v>
      </c>
      <c r="BW139" s="115" t="s">
        <v>112</v>
      </c>
      <c r="BX139" s="115" t="s">
        <v>111</v>
      </c>
      <c r="BY139" s="115" t="s">
        <v>112</v>
      </c>
      <c r="BZ139" s="115"/>
      <c r="CA139" s="115" t="s">
        <v>410</v>
      </c>
      <c r="CB139" s="115" t="s">
        <v>299</v>
      </c>
      <c r="CC139" s="115" t="s">
        <v>3560</v>
      </c>
      <c r="CD139" s="115"/>
      <c r="CE139" s="115"/>
      <c r="CF139" s="115"/>
      <c r="CG139" s="115"/>
      <c r="CH139" s="115"/>
      <c r="CI139" s="115"/>
    </row>
    <row r="140">
      <c r="A140" s="115" t="s">
        <v>360</v>
      </c>
      <c r="B140" s="115" t="s">
        <v>3561</v>
      </c>
      <c r="C140" s="115" t="s">
        <v>91</v>
      </c>
      <c r="D140" s="115"/>
      <c r="E140" s="115" t="s">
        <v>90</v>
      </c>
      <c r="F140" s="115"/>
      <c r="G140" s="115"/>
      <c r="H140" s="115"/>
      <c r="I140" s="115"/>
      <c r="J140" s="115"/>
      <c r="K140" s="115"/>
      <c r="L140" s="115"/>
      <c r="M140" s="115"/>
      <c r="N140" s="115"/>
      <c r="O140" s="115" t="s">
        <v>90</v>
      </c>
      <c r="P140" s="115"/>
      <c r="Q140" s="115"/>
      <c r="R140" s="115" t="s">
        <v>3562</v>
      </c>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c r="AY140" s="115"/>
      <c r="AZ140" s="115"/>
      <c r="BA140" s="115"/>
      <c r="BB140" s="115"/>
      <c r="BC140" s="115"/>
      <c r="BD140" s="115">
        <v>1000.0</v>
      </c>
      <c r="BE140" s="115"/>
      <c r="BF140" s="115" t="s">
        <v>93</v>
      </c>
      <c r="BG140" s="115" t="s">
        <v>3563</v>
      </c>
      <c r="BH140" s="115"/>
      <c r="BI140" s="115"/>
      <c r="BJ140" s="115"/>
      <c r="BK140" s="115"/>
      <c r="BL140" s="115">
        <v>4.0</v>
      </c>
      <c r="BM140" s="115" t="s">
        <v>90</v>
      </c>
      <c r="BN140" s="115" t="s">
        <v>92</v>
      </c>
      <c r="BO140" s="115" t="s">
        <v>94</v>
      </c>
      <c r="BP140" s="115"/>
      <c r="BQ140" s="115" t="s">
        <v>3564</v>
      </c>
      <c r="BR140" s="115" t="s">
        <v>110</v>
      </c>
      <c r="BS140" s="115" t="s">
        <v>2508</v>
      </c>
      <c r="BT140" s="115" t="s">
        <v>111</v>
      </c>
      <c r="BU140" s="115" t="s">
        <v>111</v>
      </c>
      <c r="BV140" s="115" t="s">
        <v>111</v>
      </c>
      <c r="BW140" s="115" t="s">
        <v>113</v>
      </c>
      <c r="BX140" s="115" t="s">
        <v>111</v>
      </c>
      <c r="BY140" s="115" t="s">
        <v>114</v>
      </c>
      <c r="BZ140" s="114" t="s">
        <v>115</v>
      </c>
      <c r="CA140" s="115" t="s">
        <v>3565</v>
      </c>
      <c r="CB140" s="115" t="s">
        <v>118</v>
      </c>
      <c r="CC140" s="115"/>
      <c r="CD140" s="115"/>
      <c r="CE140" s="115"/>
      <c r="CF140" s="115"/>
      <c r="CG140" s="115"/>
      <c r="CH140" s="115"/>
      <c r="CI140" s="115"/>
    </row>
    <row r="141">
      <c r="A141" s="115" t="s">
        <v>367</v>
      </c>
      <c r="B141" s="115" t="s">
        <v>3566</v>
      </c>
      <c r="C141" s="115" t="s">
        <v>90</v>
      </c>
      <c r="D141" s="115" t="s">
        <v>3567</v>
      </c>
      <c r="E141" s="115" t="s">
        <v>99</v>
      </c>
      <c r="F141" s="115"/>
      <c r="G141" s="115"/>
      <c r="H141" s="115"/>
      <c r="I141" s="115"/>
      <c r="J141" s="115"/>
      <c r="K141" s="115"/>
      <c r="L141" s="115"/>
      <c r="M141" s="115"/>
      <c r="N141" s="115"/>
      <c r="O141" s="115" t="s">
        <v>90</v>
      </c>
      <c r="P141" s="115"/>
      <c r="Q141" s="115"/>
      <c r="R141" s="115" t="s">
        <v>3568</v>
      </c>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v>5.0</v>
      </c>
      <c r="BM141" s="115" t="s">
        <v>91</v>
      </c>
      <c r="BN141" s="115" t="s">
        <v>90</v>
      </c>
      <c r="BO141" s="115" t="s">
        <v>92</v>
      </c>
      <c r="BP141" s="115"/>
      <c r="BQ141" s="115" t="s">
        <v>3569</v>
      </c>
      <c r="BR141" s="115" t="s">
        <v>110</v>
      </c>
      <c r="BS141" s="115"/>
      <c r="BT141" s="115" t="s">
        <v>111</v>
      </c>
      <c r="BU141" s="115" t="s">
        <v>111</v>
      </c>
      <c r="BV141" s="115" t="s">
        <v>111</v>
      </c>
      <c r="BW141" s="115" t="s">
        <v>111</v>
      </c>
      <c r="BX141" s="115" t="s">
        <v>111</v>
      </c>
      <c r="BY141" s="115" t="s">
        <v>373</v>
      </c>
      <c r="BZ141" s="115"/>
      <c r="CA141" s="115" t="s">
        <v>118</v>
      </c>
      <c r="CB141" s="115" t="s">
        <v>3570</v>
      </c>
      <c r="CC141" s="115"/>
      <c r="CD141" s="115"/>
      <c r="CE141" s="115"/>
      <c r="CF141" s="115"/>
      <c r="CG141" s="115"/>
      <c r="CH141" s="115"/>
      <c r="CI141" s="115"/>
    </row>
    <row r="142">
      <c r="A142" s="115" t="s">
        <v>403</v>
      </c>
      <c r="B142" s="115" t="s">
        <v>3571</v>
      </c>
      <c r="C142" s="115" t="s">
        <v>90</v>
      </c>
      <c r="D142" s="115"/>
      <c r="E142" s="115" t="s">
        <v>91</v>
      </c>
      <c r="F142" s="115"/>
      <c r="G142" s="115"/>
      <c r="H142" s="115"/>
      <c r="I142" s="115" t="s">
        <v>122</v>
      </c>
      <c r="J142" s="115">
        <v>5.0</v>
      </c>
      <c r="K142" s="115" t="s">
        <v>100</v>
      </c>
      <c r="L142" s="115" t="s">
        <v>91</v>
      </c>
      <c r="M142" s="115" t="s">
        <v>91</v>
      </c>
      <c r="N142" s="115"/>
      <c r="O142" s="115"/>
      <c r="P142" s="115"/>
      <c r="Q142" s="115"/>
      <c r="R142" s="115" t="s">
        <v>2818</v>
      </c>
      <c r="S142" s="115">
        <v>5520.0</v>
      </c>
      <c r="T142" s="115">
        <v>11655.0</v>
      </c>
      <c r="U142" s="115">
        <v>15245.0</v>
      </c>
      <c r="V142" s="115" t="s">
        <v>2966</v>
      </c>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t="s">
        <v>91</v>
      </c>
      <c r="AR142" s="115"/>
      <c r="AS142" s="115" t="s">
        <v>3103</v>
      </c>
      <c r="AT142" s="115"/>
      <c r="AU142" s="115"/>
      <c r="AV142" s="115"/>
      <c r="AW142" s="115"/>
      <c r="AX142" s="115"/>
      <c r="AY142" s="115"/>
      <c r="AZ142" s="115"/>
      <c r="BA142" s="115"/>
      <c r="BB142" s="115"/>
      <c r="BC142" s="115"/>
      <c r="BD142" s="115">
        <v>2000.0</v>
      </c>
      <c r="BE142" s="115">
        <v>1000.0</v>
      </c>
      <c r="BF142" s="115" t="s">
        <v>93</v>
      </c>
      <c r="BG142" s="115" t="s">
        <v>3572</v>
      </c>
      <c r="BH142" s="115"/>
      <c r="BI142" s="115"/>
      <c r="BJ142" s="115"/>
      <c r="BK142" s="115"/>
      <c r="BL142" s="115">
        <v>5.0</v>
      </c>
      <c r="BM142" s="115" t="s">
        <v>91</v>
      </c>
      <c r="BN142" s="115" t="s">
        <v>90</v>
      </c>
      <c r="BO142" s="115"/>
      <c r="BP142" s="115">
        <v>1.0</v>
      </c>
      <c r="BQ142" s="115" t="s">
        <v>3555</v>
      </c>
      <c r="BR142" s="115" t="s">
        <v>110</v>
      </c>
      <c r="BS142" s="115" t="s">
        <v>2508</v>
      </c>
      <c r="BT142" s="115" t="s">
        <v>112</v>
      </c>
      <c r="BU142" s="115" t="s">
        <v>111</v>
      </c>
      <c r="BV142" s="115" t="s">
        <v>111</v>
      </c>
      <c r="BW142" s="115" t="s">
        <v>385</v>
      </c>
      <c r="BX142" s="115" t="s">
        <v>111</v>
      </c>
      <c r="BY142" s="115" t="s">
        <v>112</v>
      </c>
      <c r="BZ142" s="115"/>
      <c r="CA142" s="115" t="s">
        <v>410</v>
      </c>
      <c r="CB142" s="115" t="s">
        <v>3573</v>
      </c>
      <c r="CC142" s="115"/>
      <c r="CD142" s="115"/>
      <c r="CE142" s="115"/>
      <c r="CF142" s="115"/>
      <c r="CG142" s="115"/>
      <c r="CH142" s="115"/>
      <c r="CI142" s="115"/>
    </row>
    <row r="143">
      <c r="A143" s="115" t="s">
        <v>411</v>
      </c>
      <c r="B143" s="115" t="s">
        <v>412</v>
      </c>
      <c r="C143" s="115" t="s">
        <v>90</v>
      </c>
      <c r="D143" s="115"/>
      <c r="E143" s="115" t="s">
        <v>91</v>
      </c>
      <c r="F143" s="115"/>
      <c r="G143" s="115"/>
      <c r="H143" s="115"/>
      <c r="I143" s="115"/>
      <c r="J143" s="115"/>
      <c r="K143" s="115"/>
      <c r="L143" s="115"/>
      <c r="M143" s="115"/>
      <c r="N143" s="115"/>
      <c r="O143" s="115"/>
      <c r="P143" s="115"/>
      <c r="Q143" s="115"/>
      <c r="R143" s="115" t="s">
        <v>3574</v>
      </c>
      <c r="S143" s="115"/>
      <c r="T143" s="115">
        <v>150.0</v>
      </c>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c r="AY143" s="115"/>
      <c r="AZ143" s="115"/>
      <c r="BA143" s="115"/>
      <c r="BB143" s="115"/>
      <c r="BC143" s="115">
        <v>75.0</v>
      </c>
      <c r="BD143" s="115">
        <v>100.0</v>
      </c>
      <c r="BE143" s="115">
        <v>50.0</v>
      </c>
      <c r="BF143" s="115" t="s">
        <v>93</v>
      </c>
      <c r="BG143" s="115" t="s">
        <v>3575</v>
      </c>
      <c r="BH143" s="115"/>
      <c r="BI143" s="115"/>
      <c r="BJ143" s="115"/>
      <c r="BK143" s="115"/>
      <c r="BL143" s="115">
        <v>5.0</v>
      </c>
      <c r="BM143" s="115" t="s">
        <v>91</v>
      </c>
      <c r="BN143" s="115" t="s">
        <v>90</v>
      </c>
      <c r="BO143" s="115"/>
      <c r="BP143" s="115">
        <v>2.0</v>
      </c>
      <c r="BQ143" s="115" t="s">
        <v>3576</v>
      </c>
      <c r="BR143" s="115" t="s">
        <v>110</v>
      </c>
      <c r="BS143" s="115" t="s">
        <v>2508</v>
      </c>
      <c r="BT143" s="115" t="s">
        <v>111</v>
      </c>
      <c r="BU143" s="115" t="s">
        <v>111</v>
      </c>
      <c r="BV143" s="115" t="s">
        <v>111</v>
      </c>
      <c r="BW143" s="115" t="s">
        <v>3146</v>
      </c>
      <c r="BX143" s="115" t="s">
        <v>111</v>
      </c>
      <c r="BY143" s="115" t="s">
        <v>112</v>
      </c>
      <c r="BZ143" s="115"/>
      <c r="CA143" s="115" t="s">
        <v>2948</v>
      </c>
      <c r="CB143" s="115" t="s">
        <v>3577</v>
      </c>
      <c r="CC143" s="115"/>
      <c r="CD143" s="115"/>
      <c r="CE143" s="115"/>
      <c r="CF143" s="115"/>
      <c r="CG143" s="115"/>
      <c r="CH143" s="115"/>
      <c r="CI143" s="115"/>
    </row>
    <row r="144">
      <c r="A144" s="115" t="s">
        <v>420</v>
      </c>
      <c r="B144" s="115" t="s">
        <v>3578</v>
      </c>
      <c r="C144" s="115" t="s">
        <v>90</v>
      </c>
      <c r="D144" s="115" t="s">
        <v>421</v>
      </c>
      <c r="E144" s="115" t="s">
        <v>91</v>
      </c>
      <c r="F144" s="115"/>
      <c r="G144" s="115"/>
      <c r="H144" s="115"/>
      <c r="I144" s="115">
        <v>-52.0</v>
      </c>
      <c r="J144" s="115">
        <v>5.0</v>
      </c>
      <c r="K144" s="115" t="s">
        <v>100</v>
      </c>
      <c r="L144" s="115" t="s">
        <v>91</v>
      </c>
      <c r="M144" s="115" t="s">
        <v>91</v>
      </c>
      <c r="N144" s="115"/>
      <c r="O144" s="115" t="s">
        <v>111</v>
      </c>
      <c r="P144" s="115"/>
      <c r="Q144" s="115"/>
      <c r="R144" s="115" t="s">
        <v>3579</v>
      </c>
      <c r="S144" s="115">
        <v>10710.0</v>
      </c>
      <c r="T144" s="115">
        <v>27321.0</v>
      </c>
      <c r="U144" s="115">
        <v>27195.0</v>
      </c>
      <c r="V144" s="115" t="s">
        <v>2966</v>
      </c>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t="s">
        <v>90</v>
      </c>
      <c r="AR144" s="115"/>
      <c r="AS144" s="115" t="s">
        <v>3103</v>
      </c>
      <c r="AT144" s="115"/>
      <c r="AU144" s="115"/>
      <c r="AV144" s="115"/>
      <c r="AW144" s="115"/>
      <c r="AX144" s="115"/>
      <c r="AY144" s="115"/>
      <c r="AZ144" s="115"/>
      <c r="BA144" s="115"/>
      <c r="BB144" s="115"/>
      <c r="BC144" s="115"/>
      <c r="BD144" s="115"/>
      <c r="BE144" s="115">
        <v>5000.0</v>
      </c>
      <c r="BF144" s="115" t="s">
        <v>93</v>
      </c>
      <c r="BG144" s="115" t="s">
        <v>3580</v>
      </c>
      <c r="BH144" s="115"/>
      <c r="BI144" s="115"/>
      <c r="BJ144" s="115"/>
      <c r="BK144" s="115"/>
      <c r="BL144" s="115">
        <v>5.0</v>
      </c>
      <c r="BM144" s="115" t="s">
        <v>91</v>
      </c>
      <c r="BN144" s="115" t="s">
        <v>91</v>
      </c>
      <c r="BO144" s="115"/>
      <c r="BP144" s="115">
        <v>1.0</v>
      </c>
      <c r="BQ144" s="115" t="s">
        <v>3581</v>
      </c>
      <c r="BR144" s="115" t="s">
        <v>110</v>
      </c>
      <c r="BS144" s="115" t="s">
        <v>2508</v>
      </c>
      <c r="BT144" s="115" t="s">
        <v>193</v>
      </c>
      <c r="BU144" s="115" t="s">
        <v>111</v>
      </c>
      <c r="BV144" s="115" t="s">
        <v>897</v>
      </c>
      <c r="BW144" s="115" t="s">
        <v>111</v>
      </c>
      <c r="BX144" s="115" t="s">
        <v>111</v>
      </c>
      <c r="BY144" s="115" t="s">
        <v>112</v>
      </c>
      <c r="BZ144" s="115"/>
      <c r="CA144" s="115" t="s">
        <v>410</v>
      </c>
      <c r="CB144" s="115" t="s">
        <v>3582</v>
      </c>
      <c r="CC144" s="115"/>
      <c r="CD144" s="115"/>
      <c r="CE144" s="115"/>
      <c r="CF144" s="115"/>
      <c r="CG144" s="115"/>
      <c r="CH144" s="115"/>
      <c r="CI144" s="115"/>
    </row>
    <row r="145">
      <c r="A145" s="115" t="s">
        <v>394</v>
      </c>
      <c r="B145" s="115" t="s">
        <v>395</v>
      </c>
      <c r="C145" s="115" t="s">
        <v>90</v>
      </c>
      <c r="D145" s="115"/>
      <c r="E145" s="115" t="s">
        <v>91</v>
      </c>
      <c r="F145" s="115"/>
      <c r="G145" s="115"/>
      <c r="H145" s="115"/>
      <c r="I145" s="115"/>
      <c r="J145" s="115"/>
      <c r="K145" s="115"/>
      <c r="L145" s="115"/>
      <c r="M145" s="115"/>
      <c r="N145" s="115"/>
      <c r="O145" s="115"/>
      <c r="P145" s="115"/>
      <c r="Q145" s="115"/>
      <c r="R145" s="115" t="s">
        <v>3583</v>
      </c>
      <c r="S145" s="115"/>
      <c r="T145" s="115">
        <v>150.0</v>
      </c>
      <c r="U145" s="115"/>
      <c r="V145" s="115"/>
      <c r="W145" s="115"/>
      <c r="X145" s="115" t="s">
        <v>3584</v>
      </c>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c r="AY145" s="115"/>
      <c r="AZ145" s="115"/>
      <c r="BA145" s="115"/>
      <c r="BB145" s="115"/>
      <c r="BC145" s="115">
        <v>800.0</v>
      </c>
      <c r="BD145" s="115">
        <v>1500.0</v>
      </c>
      <c r="BE145" s="115">
        <v>500.0</v>
      </c>
      <c r="BF145" s="115" t="s">
        <v>93</v>
      </c>
      <c r="BG145" s="115" t="s">
        <v>3585</v>
      </c>
      <c r="BH145" s="115"/>
      <c r="BI145" s="115"/>
      <c r="BJ145" s="115"/>
      <c r="BK145" s="115"/>
      <c r="BL145" s="115">
        <v>5.0</v>
      </c>
      <c r="BM145" s="115" t="s">
        <v>91</v>
      </c>
      <c r="BN145" s="115" t="s">
        <v>90</v>
      </c>
      <c r="BO145" s="115"/>
      <c r="BP145" s="115">
        <v>2.0</v>
      </c>
      <c r="BQ145" s="115" t="s">
        <v>3576</v>
      </c>
      <c r="BR145" s="115" t="s">
        <v>110</v>
      </c>
      <c r="BS145" s="115" t="s">
        <v>2508</v>
      </c>
      <c r="BT145" s="115" t="s">
        <v>111</v>
      </c>
      <c r="BU145" s="115" t="s">
        <v>111</v>
      </c>
      <c r="BV145" s="115" t="s">
        <v>111</v>
      </c>
      <c r="BW145" s="115" t="s">
        <v>113</v>
      </c>
      <c r="BX145" s="115" t="s">
        <v>111</v>
      </c>
      <c r="BY145" s="115" t="s">
        <v>112</v>
      </c>
      <c r="BZ145" s="115"/>
      <c r="CA145" s="115" t="s">
        <v>2948</v>
      </c>
      <c r="CB145" s="115" t="s">
        <v>3586</v>
      </c>
      <c r="CC145" s="115"/>
      <c r="CD145" s="115"/>
      <c r="CE145" s="115"/>
      <c r="CF145" s="115"/>
      <c r="CG145" s="115"/>
      <c r="CH145" s="115"/>
      <c r="CI145" s="115"/>
    </row>
    <row r="146">
      <c r="A146" s="115" t="s">
        <v>376</v>
      </c>
      <c r="B146" s="115" t="s">
        <v>377</v>
      </c>
      <c r="C146" s="115" t="s">
        <v>90</v>
      </c>
      <c r="D146" s="115"/>
      <c r="E146" s="115" t="s">
        <v>91</v>
      </c>
      <c r="F146" s="115"/>
      <c r="G146" s="115"/>
      <c r="H146" s="115"/>
      <c r="I146" s="115"/>
      <c r="J146" s="115"/>
      <c r="K146" s="115"/>
      <c r="L146" s="115"/>
      <c r="M146" s="115"/>
      <c r="N146" s="115"/>
      <c r="O146" s="115" t="s">
        <v>90</v>
      </c>
      <c r="P146" s="115"/>
      <c r="Q146" s="115" t="s">
        <v>91</v>
      </c>
      <c r="R146" s="115" t="s">
        <v>3587</v>
      </c>
      <c r="S146" s="115"/>
      <c r="T146" s="115">
        <v>180.0</v>
      </c>
      <c r="U146" s="115"/>
      <c r="V146" s="115"/>
      <c r="W146" s="115"/>
      <c r="X146" s="115" t="s">
        <v>3588</v>
      </c>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115"/>
      <c r="BB146" s="115"/>
      <c r="BC146" s="115">
        <v>2000.0</v>
      </c>
      <c r="BD146" s="115">
        <v>3000.0</v>
      </c>
      <c r="BE146" s="115">
        <v>1000.0</v>
      </c>
      <c r="BF146" s="115" t="s">
        <v>93</v>
      </c>
      <c r="BG146" s="115" t="s">
        <v>3585</v>
      </c>
      <c r="BH146" s="115"/>
      <c r="BI146" s="115"/>
      <c r="BJ146" s="115"/>
      <c r="BK146" s="115"/>
      <c r="BL146" s="115">
        <v>5.0</v>
      </c>
      <c r="BM146" s="115" t="s">
        <v>90</v>
      </c>
      <c r="BN146" s="115" t="s">
        <v>90</v>
      </c>
      <c r="BO146" s="115"/>
      <c r="BP146" s="115">
        <v>2.0</v>
      </c>
      <c r="BQ146" s="115" t="s">
        <v>3555</v>
      </c>
      <c r="BR146" s="115" t="s">
        <v>110</v>
      </c>
      <c r="BS146" s="115" t="s">
        <v>2508</v>
      </c>
      <c r="BT146" s="115" t="s">
        <v>111</v>
      </c>
      <c r="BU146" s="115" t="s">
        <v>111</v>
      </c>
      <c r="BV146" s="115" t="s">
        <v>111</v>
      </c>
      <c r="BW146" s="115" t="s">
        <v>385</v>
      </c>
      <c r="BX146" s="115" t="s">
        <v>111</v>
      </c>
      <c r="BY146" s="115" t="s">
        <v>112</v>
      </c>
      <c r="BZ146" s="115"/>
      <c r="CA146" s="115" t="s">
        <v>2948</v>
      </c>
      <c r="CB146" s="115" t="s">
        <v>3589</v>
      </c>
      <c r="CC146" s="115"/>
      <c r="CD146" s="115"/>
      <c r="CE146" s="115"/>
      <c r="CF146" s="115"/>
      <c r="CG146" s="115"/>
      <c r="CH146" s="115"/>
      <c r="CI146" s="115"/>
    </row>
    <row r="147">
      <c r="A147" s="115" t="s">
        <v>388</v>
      </c>
      <c r="B147" s="115" t="s">
        <v>389</v>
      </c>
      <c r="C147" s="115" t="s">
        <v>90</v>
      </c>
      <c r="D147" s="115"/>
      <c r="E147" s="115" t="s">
        <v>91</v>
      </c>
      <c r="F147" s="115"/>
      <c r="G147" s="115"/>
      <c r="H147" s="115"/>
      <c r="I147" s="115" t="s">
        <v>122</v>
      </c>
      <c r="J147" s="115">
        <v>5.0</v>
      </c>
      <c r="K147" s="115" t="s">
        <v>100</v>
      </c>
      <c r="L147" s="115" t="s">
        <v>91</v>
      </c>
      <c r="M147" s="115" t="s">
        <v>91</v>
      </c>
      <c r="N147" s="115"/>
      <c r="O147" s="115" t="s">
        <v>90</v>
      </c>
      <c r="P147" s="115"/>
      <c r="Q147" s="115"/>
      <c r="R147" s="115" t="s">
        <v>3418</v>
      </c>
      <c r="S147" s="115">
        <v>6960.0</v>
      </c>
      <c r="T147" s="115">
        <v>33445.0</v>
      </c>
      <c r="U147" s="115">
        <v>15999.0</v>
      </c>
      <c r="V147" s="115" t="s">
        <v>2966</v>
      </c>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t="s">
        <v>91</v>
      </c>
      <c r="AR147" s="115"/>
      <c r="AS147" s="115" t="s">
        <v>3103</v>
      </c>
      <c r="AT147" s="115"/>
      <c r="AU147" s="115"/>
      <c r="AV147" s="115"/>
      <c r="AW147" s="115"/>
      <c r="AX147" s="115"/>
      <c r="AY147" s="115"/>
      <c r="AZ147" s="115"/>
      <c r="BA147" s="115"/>
      <c r="BB147" s="115"/>
      <c r="BC147" s="115"/>
      <c r="BD147" s="115"/>
      <c r="BE147" s="115">
        <v>10001.0</v>
      </c>
      <c r="BF147" s="115" t="s">
        <v>93</v>
      </c>
      <c r="BG147" s="115" t="s">
        <v>3590</v>
      </c>
      <c r="BH147" s="115"/>
      <c r="BI147" s="115"/>
      <c r="BJ147" s="115"/>
      <c r="BK147" s="115"/>
      <c r="BL147" s="115">
        <v>5.0</v>
      </c>
      <c r="BM147" s="115" t="s">
        <v>90</v>
      </c>
      <c r="BN147" s="115" t="s">
        <v>91</v>
      </c>
      <c r="BO147" s="115"/>
      <c r="BP147" s="115"/>
      <c r="BQ147" s="115" t="s">
        <v>3547</v>
      </c>
      <c r="BR147" s="115" t="s">
        <v>110</v>
      </c>
      <c r="BS147" s="115" t="s">
        <v>2508</v>
      </c>
      <c r="BT147" s="115" t="s">
        <v>112</v>
      </c>
      <c r="BU147" s="115" t="s">
        <v>111</v>
      </c>
      <c r="BV147" s="115" t="s">
        <v>111</v>
      </c>
      <c r="BW147" s="115" t="s">
        <v>112</v>
      </c>
      <c r="BX147" s="115" t="s">
        <v>111</v>
      </c>
      <c r="BY147" s="115" t="s">
        <v>112</v>
      </c>
      <c r="BZ147" s="115"/>
      <c r="CA147" s="115" t="s">
        <v>410</v>
      </c>
      <c r="CB147" s="115" t="s">
        <v>3591</v>
      </c>
      <c r="CC147" s="115"/>
      <c r="CD147" s="115"/>
      <c r="CE147" s="115"/>
      <c r="CF147" s="115"/>
      <c r="CG147" s="115"/>
      <c r="CH147" s="115"/>
      <c r="CI147" s="115"/>
    </row>
    <row r="148">
      <c r="A148" s="115" t="s">
        <v>1378</v>
      </c>
      <c r="B148" s="115" t="s">
        <v>3592</v>
      </c>
      <c r="C148" s="115" t="s">
        <v>91</v>
      </c>
      <c r="D148" s="115"/>
      <c r="E148" s="115" t="s">
        <v>91</v>
      </c>
      <c r="F148" s="115">
        <v>6.1</v>
      </c>
      <c r="G148" s="115" t="s">
        <v>100</v>
      </c>
      <c r="H148" s="115" t="s">
        <v>91</v>
      </c>
      <c r="I148" s="115"/>
      <c r="J148" s="115"/>
      <c r="K148" s="115"/>
      <c r="L148" s="115" t="s">
        <v>91</v>
      </c>
      <c r="M148" s="115" t="s">
        <v>90</v>
      </c>
      <c r="N148" s="115"/>
      <c r="O148" s="115" t="s">
        <v>3593</v>
      </c>
      <c r="P148" s="115" t="s">
        <v>90</v>
      </c>
      <c r="Q148" s="115" t="s">
        <v>91</v>
      </c>
      <c r="R148" s="115" t="s">
        <v>3594</v>
      </c>
      <c r="S148" s="115">
        <v>5.0</v>
      </c>
      <c r="T148" s="115"/>
      <c r="U148" s="115">
        <v>2976.0</v>
      </c>
      <c r="V148" s="115" t="s">
        <v>2722</v>
      </c>
      <c r="W148" s="115"/>
      <c r="X148" s="115" t="s">
        <v>3595</v>
      </c>
      <c r="Y148" s="115"/>
      <c r="Z148" s="115"/>
      <c r="AA148" s="115"/>
      <c r="AB148" s="115"/>
      <c r="AC148" s="115"/>
      <c r="AD148" s="115"/>
      <c r="AE148" s="115"/>
      <c r="AF148" s="115"/>
      <c r="AG148" s="115"/>
      <c r="AH148" s="115"/>
      <c r="AI148" s="115"/>
      <c r="AJ148" s="115"/>
      <c r="AK148" s="115"/>
      <c r="AL148" s="115"/>
      <c r="AM148" s="115"/>
      <c r="AN148" s="115"/>
      <c r="AO148" s="115"/>
      <c r="AP148" s="115"/>
      <c r="AQ148" s="115"/>
      <c r="AR148" s="115" t="s">
        <v>90</v>
      </c>
      <c r="AS148" s="115" t="s">
        <v>3596</v>
      </c>
      <c r="AT148" s="115"/>
      <c r="AU148" s="115"/>
      <c r="AV148" s="115"/>
      <c r="AW148" s="115"/>
      <c r="AX148" s="115"/>
      <c r="AY148" s="115"/>
      <c r="AZ148" s="115"/>
      <c r="BA148" s="115"/>
      <c r="BB148" s="115"/>
      <c r="BC148" s="115">
        <v>268.0</v>
      </c>
      <c r="BD148" s="115">
        <v>335.0</v>
      </c>
      <c r="BE148" s="115">
        <v>200.0</v>
      </c>
      <c r="BF148" s="115" t="s">
        <v>93</v>
      </c>
      <c r="BG148" s="115" t="s">
        <v>3597</v>
      </c>
      <c r="BH148" s="115"/>
      <c r="BI148" s="115"/>
      <c r="BJ148" s="115"/>
      <c r="BK148" s="115"/>
      <c r="BL148" s="115">
        <v>5.0</v>
      </c>
      <c r="BM148" s="115" t="s">
        <v>90</v>
      </c>
      <c r="BN148" s="115" t="s">
        <v>91</v>
      </c>
      <c r="BO148" s="115" t="s">
        <v>94</v>
      </c>
      <c r="BP148" s="115"/>
      <c r="BQ148" s="115" t="s">
        <v>3598</v>
      </c>
      <c r="BR148" s="115" t="s">
        <v>110</v>
      </c>
      <c r="BS148" s="115" t="s">
        <v>249</v>
      </c>
      <c r="BT148" s="115" t="s">
        <v>111</v>
      </c>
      <c r="BU148" s="115" t="s">
        <v>111</v>
      </c>
      <c r="BV148" s="115" t="s">
        <v>284</v>
      </c>
      <c r="BW148" s="115" t="s">
        <v>2728</v>
      </c>
      <c r="BX148" s="115" t="s">
        <v>111</v>
      </c>
      <c r="BY148" s="115" t="s">
        <v>285</v>
      </c>
      <c r="BZ148" s="114" t="s">
        <v>1254</v>
      </c>
      <c r="CA148"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48" s="115" t="s">
        <v>3599</v>
      </c>
      <c r="CC148" s="115" t="s">
        <v>118</v>
      </c>
      <c r="CD148" s="115" t="s">
        <v>3600</v>
      </c>
      <c r="CE148" s="115" t="s">
        <v>1414</v>
      </c>
      <c r="CF148" s="115" t="s">
        <v>3601</v>
      </c>
      <c r="CG148" s="115"/>
      <c r="CH148" s="115"/>
      <c r="CI148" s="115"/>
    </row>
    <row r="149">
      <c r="A149" s="115" t="s">
        <v>1392</v>
      </c>
      <c r="B149" s="115" t="s">
        <v>3602</v>
      </c>
      <c r="C149" s="115" t="s">
        <v>91</v>
      </c>
      <c r="D149" s="115"/>
      <c r="E149" s="115" t="s">
        <v>91</v>
      </c>
      <c r="F149" s="115">
        <v>3.7</v>
      </c>
      <c r="G149" s="115" t="s">
        <v>100</v>
      </c>
      <c r="H149" s="115" t="s">
        <v>91</v>
      </c>
      <c r="I149" s="115" t="s">
        <v>122</v>
      </c>
      <c r="J149" s="115"/>
      <c r="K149" s="115"/>
      <c r="L149" s="115"/>
      <c r="M149" s="115"/>
      <c r="N149" s="115"/>
      <c r="O149" s="115" t="s">
        <v>91</v>
      </c>
      <c r="P149" s="115" t="s">
        <v>3603</v>
      </c>
      <c r="Q149" s="115"/>
      <c r="R149" s="115" t="s">
        <v>3604</v>
      </c>
      <c r="S149" s="115">
        <v>178.0</v>
      </c>
      <c r="T149" s="115"/>
      <c r="U149" s="115">
        <v>19863.0</v>
      </c>
      <c r="V149" s="115" t="s">
        <v>2901</v>
      </c>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t="s">
        <v>91</v>
      </c>
      <c r="AR149" s="115"/>
      <c r="AS149" s="115" t="s">
        <v>3605</v>
      </c>
      <c r="AT149" s="115"/>
      <c r="AU149" s="115"/>
      <c r="AV149" s="115"/>
      <c r="AW149" s="115"/>
      <c r="AX149" s="115"/>
      <c r="AY149" s="115"/>
      <c r="AZ149" s="115"/>
      <c r="BA149" s="115"/>
      <c r="BB149" s="115"/>
      <c r="BC149" s="115"/>
      <c r="BD149" s="115"/>
      <c r="BE149" s="115">
        <v>20001.0</v>
      </c>
      <c r="BF149" s="115" t="s">
        <v>93</v>
      </c>
      <c r="BG149" s="115" t="s">
        <v>3606</v>
      </c>
      <c r="BH149" s="115"/>
      <c r="BI149" s="115"/>
      <c r="BJ149" s="115"/>
      <c r="BK149" s="115"/>
      <c r="BL149" s="115">
        <v>5.0</v>
      </c>
      <c r="BM149" s="115" t="s">
        <v>90</v>
      </c>
      <c r="BN149" s="115" t="s">
        <v>91</v>
      </c>
      <c r="BO149" s="115" t="s">
        <v>94</v>
      </c>
      <c r="BP149" s="115"/>
      <c r="BQ149" s="115" t="s">
        <v>1397</v>
      </c>
      <c r="BR149" s="115" t="s">
        <v>110</v>
      </c>
      <c r="BS149" s="115" t="s">
        <v>249</v>
      </c>
      <c r="BT149" s="115" t="s">
        <v>112</v>
      </c>
      <c r="BU149" s="115" t="s">
        <v>111</v>
      </c>
      <c r="BV149" s="115" t="s">
        <v>111</v>
      </c>
      <c r="BW149" s="115" t="s">
        <v>112</v>
      </c>
      <c r="BX149" s="115" t="s">
        <v>111</v>
      </c>
      <c r="BY149" s="115" t="s">
        <v>112</v>
      </c>
      <c r="BZ149" s="115"/>
      <c r="CA149" s="115" t="s">
        <v>410</v>
      </c>
      <c r="CB149" s="115" t="s">
        <v>3607</v>
      </c>
      <c r="CC149" s="115" t="s">
        <v>118</v>
      </c>
      <c r="CD149" s="115" t="s">
        <v>2889</v>
      </c>
      <c r="CE149" s="115"/>
      <c r="CF149" s="115"/>
      <c r="CG149" s="115"/>
      <c r="CH149" s="115"/>
      <c r="CI149" s="115"/>
    </row>
    <row r="150">
      <c r="A150" s="115" t="s">
        <v>1399</v>
      </c>
      <c r="B150" s="115" t="s">
        <v>1400</v>
      </c>
      <c r="C150" s="115" t="s">
        <v>91</v>
      </c>
      <c r="D150" s="115"/>
      <c r="E150" s="115" t="s">
        <v>91</v>
      </c>
      <c r="F150" s="115">
        <v>3.7</v>
      </c>
      <c r="G150" s="115" t="s">
        <v>100</v>
      </c>
      <c r="H150" s="115" t="s">
        <v>91</v>
      </c>
      <c r="I150" s="115" t="s">
        <v>122</v>
      </c>
      <c r="J150" s="115"/>
      <c r="K150" s="115"/>
      <c r="L150" s="115"/>
      <c r="M150" s="115"/>
      <c r="N150" s="115"/>
      <c r="O150" s="115" t="s">
        <v>3608</v>
      </c>
      <c r="P150" s="115" t="s">
        <v>91</v>
      </c>
      <c r="Q150" s="115"/>
      <c r="R150" s="115" t="s">
        <v>3609</v>
      </c>
      <c r="S150" s="115"/>
      <c r="T150" s="115"/>
      <c r="U150" s="115">
        <v>7134.0</v>
      </c>
      <c r="V150" s="115" t="s">
        <v>2901</v>
      </c>
      <c r="W150" s="115"/>
      <c r="X150" s="115" t="s">
        <v>3610</v>
      </c>
      <c r="Y150" s="115"/>
      <c r="Z150" s="115"/>
      <c r="AA150" s="115"/>
      <c r="AB150" s="115"/>
      <c r="AC150" s="115"/>
      <c r="AD150" s="115"/>
      <c r="AE150" s="115"/>
      <c r="AF150" s="115"/>
      <c r="AG150" s="115"/>
      <c r="AH150" s="115" t="s">
        <v>92</v>
      </c>
      <c r="AI150" s="115"/>
      <c r="AJ150" s="115" t="s">
        <v>90</v>
      </c>
      <c r="AK150" s="115" t="s">
        <v>91</v>
      </c>
      <c r="AL150" s="115" t="s">
        <v>91</v>
      </c>
      <c r="AM150" s="115" t="s">
        <v>3611</v>
      </c>
      <c r="AN150" s="115"/>
      <c r="AO150" s="115"/>
      <c r="AP150" s="115"/>
      <c r="AQ150" s="115" t="s">
        <v>91</v>
      </c>
      <c r="AR150" s="115" t="s">
        <v>91</v>
      </c>
      <c r="AS150" s="115" t="s">
        <v>3612</v>
      </c>
      <c r="AT150" s="115"/>
      <c r="AU150" s="115"/>
      <c r="AV150" s="115"/>
      <c r="AW150" s="115"/>
      <c r="AX150" s="115"/>
      <c r="AY150" s="115"/>
      <c r="AZ150" s="115"/>
      <c r="BA150" s="115"/>
      <c r="BB150" s="115"/>
      <c r="BC150" s="115"/>
      <c r="BD150" s="115"/>
      <c r="BE150" s="115">
        <v>20001.0</v>
      </c>
      <c r="BF150" s="115" t="s">
        <v>93</v>
      </c>
      <c r="BG150" s="115" t="s">
        <v>3613</v>
      </c>
      <c r="BH150" s="115"/>
      <c r="BI150" s="115"/>
      <c r="BJ150" s="115"/>
      <c r="BK150" s="115"/>
      <c r="BL150" s="115">
        <v>5.0</v>
      </c>
      <c r="BM150" s="115" t="s">
        <v>90</v>
      </c>
      <c r="BN150" s="115" t="s">
        <v>91</v>
      </c>
      <c r="BO150" s="115" t="s">
        <v>94</v>
      </c>
      <c r="BP150" s="115"/>
      <c r="BQ150" s="115" t="s">
        <v>1397</v>
      </c>
      <c r="BR150" s="115" t="s">
        <v>110</v>
      </c>
      <c r="BS150" s="115" t="s">
        <v>249</v>
      </c>
      <c r="BT150" s="115" t="s">
        <v>112</v>
      </c>
      <c r="BU150" s="115" t="s">
        <v>111</v>
      </c>
      <c r="BV150" s="115" t="s">
        <v>111</v>
      </c>
      <c r="BW150" s="115" t="s">
        <v>112</v>
      </c>
      <c r="BX150" s="115" t="s">
        <v>111</v>
      </c>
      <c r="BY150" s="115" t="s">
        <v>112</v>
      </c>
      <c r="BZ150" s="115"/>
      <c r="CA150" s="115" t="s">
        <v>410</v>
      </c>
      <c r="CB150" s="115" t="s">
        <v>118</v>
      </c>
      <c r="CC150" s="115" t="s">
        <v>3614</v>
      </c>
      <c r="CD150" s="115" t="s">
        <v>2889</v>
      </c>
      <c r="CE150" s="115"/>
      <c r="CF150" s="115"/>
      <c r="CG150" s="115"/>
      <c r="CH150" s="115"/>
      <c r="CI150" s="115"/>
    </row>
    <row r="151">
      <c r="A151" s="115" t="s">
        <v>1405</v>
      </c>
      <c r="B151" s="115" t="s">
        <v>3615</v>
      </c>
      <c r="C151" s="115" t="s">
        <v>91</v>
      </c>
      <c r="D151" s="115"/>
      <c r="E151" s="115" t="s">
        <v>91</v>
      </c>
      <c r="F151" s="115">
        <v>5.0</v>
      </c>
      <c r="G151" s="115" t="s">
        <v>100</v>
      </c>
      <c r="H151" s="115" t="s">
        <v>91</v>
      </c>
      <c r="I151" s="115" t="s">
        <v>122</v>
      </c>
      <c r="J151" s="115"/>
      <c r="K151" s="115"/>
      <c r="L151" s="115"/>
      <c r="M151" s="115"/>
      <c r="N151" s="115"/>
      <c r="O151" s="115" t="s">
        <v>3616</v>
      </c>
      <c r="P151" s="115"/>
      <c r="Q151" s="115" t="s">
        <v>91</v>
      </c>
      <c r="R151" s="115" t="s">
        <v>3617</v>
      </c>
      <c r="S151" s="115">
        <v>20.0</v>
      </c>
      <c r="T151" s="115">
        <v>40.0</v>
      </c>
      <c r="U151" s="115"/>
      <c r="V151" s="115" t="s">
        <v>3618</v>
      </c>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t="s">
        <v>91</v>
      </c>
      <c r="AR151" s="115"/>
      <c r="AS151" s="115" t="s">
        <v>3619</v>
      </c>
      <c r="AT151" s="115"/>
      <c r="AU151" s="115"/>
      <c r="AV151" s="115"/>
      <c r="AW151" s="115"/>
      <c r="AX151" s="115"/>
      <c r="AY151" s="115"/>
      <c r="AZ151" s="115"/>
      <c r="BA151" s="115"/>
      <c r="BB151" s="115"/>
      <c r="BC151" s="115">
        <v>1750.0</v>
      </c>
      <c r="BD151" s="115">
        <v>2500.0</v>
      </c>
      <c r="BE151" s="115">
        <v>1000.0</v>
      </c>
      <c r="BF151" s="115" t="s">
        <v>92</v>
      </c>
      <c r="BG151" s="115" t="s">
        <v>1411</v>
      </c>
      <c r="BH151" s="115"/>
      <c r="BI151" s="115"/>
      <c r="BJ151" s="115"/>
      <c r="BK151" s="115"/>
      <c r="BL151" s="115">
        <v>4.0</v>
      </c>
      <c r="BM151" s="115" t="s">
        <v>90</v>
      </c>
      <c r="BN151" s="115" t="s">
        <v>91</v>
      </c>
      <c r="BO151" s="115" t="s">
        <v>94</v>
      </c>
      <c r="BP151" s="115"/>
      <c r="BQ151" s="115" t="s">
        <v>1412</v>
      </c>
      <c r="BR151" s="115" t="s">
        <v>110</v>
      </c>
      <c r="BS151" s="115" t="s">
        <v>249</v>
      </c>
      <c r="BT151" s="115" t="s">
        <v>112</v>
      </c>
      <c r="BU151" s="115" t="s">
        <v>3620</v>
      </c>
      <c r="BV151" s="115" t="s">
        <v>112</v>
      </c>
      <c r="BW151" s="115" t="s">
        <v>385</v>
      </c>
      <c r="BX151" s="115" t="s">
        <v>111</v>
      </c>
      <c r="BY151" s="115" t="s">
        <v>193</v>
      </c>
      <c r="BZ151" s="114" t="s">
        <v>3621</v>
      </c>
      <c r="CA151" s="115" t="s">
        <v>3622</v>
      </c>
      <c r="CB151" s="115" t="s">
        <v>118</v>
      </c>
      <c r="CC151" s="115" t="s">
        <v>1414</v>
      </c>
      <c r="CD151" s="115"/>
      <c r="CE151" s="115"/>
      <c r="CF151" s="115"/>
      <c r="CG151" s="115"/>
      <c r="CH151" s="115"/>
      <c r="CI151" s="115"/>
    </row>
    <row r="152">
      <c r="A152" s="115" t="s">
        <v>1415</v>
      </c>
      <c r="B152" s="115" t="s">
        <v>1416</v>
      </c>
      <c r="C152" s="115" t="s">
        <v>90</v>
      </c>
      <c r="D152" s="115"/>
      <c r="E152" s="115" t="s">
        <v>121</v>
      </c>
      <c r="F152" s="115">
        <v>3.7</v>
      </c>
      <c r="G152" s="115" t="s">
        <v>100</v>
      </c>
      <c r="H152" s="115" t="s">
        <v>91</v>
      </c>
      <c r="I152" s="115" t="s">
        <v>122</v>
      </c>
      <c r="J152" s="115"/>
      <c r="K152" s="115"/>
      <c r="L152" s="115"/>
      <c r="M152" s="115"/>
      <c r="N152" s="115"/>
      <c r="O152" s="115" t="s">
        <v>91</v>
      </c>
      <c r="P152" s="115"/>
      <c r="Q152" s="115"/>
      <c r="R152" s="115" t="s">
        <v>3623</v>
      </c>
      <c r="S152" s="115"/>
      <c r="T152" s="115"/>
      <c r="U152" s="115"/>
      <c r="V152" s="115"/>
      <c r="W152" s="115"/>
      <c r="X152" s="115"/>
      <c r="Y152" s="115"/>
      <c r="Z152" s="115"/>
      <c r="AA152" s="115"/>
      <c r="AB152" s="115"/>
      <c r="AC152" s="115"/>
      <c r="AD152" s="115"/>
      <c r="AE152" s="115"/>
      <c r="AF152" s="115"/>
      <c r="AG152" s="115"/>
      <c r="AH152" s="115" t="s">
        <v>91</v>
      </c>
      <c r="AI152" s="115"/>
      <c r="AJ152" s="115" t="s">
        <v>90</v>
      </c>
      <c r="AK152" s="115" t="s">
        <v>91</v>
      </c>
      <c r="AL152" s="115" t="s">
        <v>91</v>
      </c>
      <c r="AM152" s="115" t="s">
        <v>3624</v>
      </c>
      <c r="AN152" s="115"/>
      <c r="AO152" s="115"/>
      <c r="AP152" s="115"/>
      <c r="AQ152" s="115" t="s">
        <v>91</v>
      </c>
      <c r="AR152" s="115"/>
      <c r="AS152" s="115" t="s">
        <v>3625</v>
      </c>
      <c r="AT152" s="115"/>
      <c r="AU152" s="115"/>
      <c r="AV152" s="115"/>
      <c r="AW152" s="115"/>
      <c r="AX152" s="115"/>
      <c r="AY152" s="115"/>
      <c r="AZ152" s="115"/>
      <c r="BA152" s="115"/>
      <c r="BB152" s="115"/>
      <c r="BC152" s="115"/>
      <c r="BD152" s="115"/>
      <c r="BE152" s="115">
        <v>251.0</v>
      </c>
      <c r="BF152" s="115" t="s">
        <v>93</v>
      </c>
      <c r="BG152" s="115" t="s">
        <v>1419</v>
      </c>
      <c r="BH152" s="115"/>
      <c r="BI152" s="115"/>
      <c r="BJ152" s="115"/>
      <c r="BK152" s="115"/>
      <c r="BL152" s="115">
        <v>5.0</v>
      </c>
      <c r="BM152" s="115" t="s">
        <v>92</v>
      </c>
      <c r="BN152" s="115" t="s">
        <v>90</v>
      </c>
      <c r="BO152" s="115"/>
      <c r="BP152" s="115">
        <v>1.0</v>
      </c>
      <c r="BQ152" s="115" t="s">
        <v>1420</v>
      </c>
      <c r="BR152" s="115" t="s">
        <v>110</v>
      </c>
      <c r="BS152" s="115" t="s">
        <v>249</v>
      </c>
      <c r="BT152" s="115" t="s">
        <v>112</v>
      </c>
      <c r="BU152" s="115" t="s">
        <v>111</v>
      </c>
      <c r="BV152" s="115" t="s">
        <v>111</v>
      </c>
      <c r="BW152" s="115" t="s">
        <v>113</v>
      </c>
      <c r="BX152" s="115" t="s">
        <v>111</v>
      </c>
      <c r="BY152" s="115" t="s">
        <v>112</v>
      </c>
      <c r="BZ152" s="115"/>
      <c r="CA152" s="143" t="str">
        <f>HYPERLINK("http://www.birdlife.org/","BirdLife International (2016) Species factsheet: Otus sunia. Downloaded from http://www.birdlife.org on 16/06/2016.")</f>
        <v>BirdLife International (2016) Species factsheet: Otus sunia. Downloaded from http://www.birdlife.org on 16/06/2016.</v>
      </c>
      <c r="CB152" s="115" t="s">
        <v>1414</v>
      </c>
      <c r="CC152" s="115"/>
      <c r="CD152" s="115"/>
      <c r="CE152" s="115"/>
      <c r="CF152" s="115"/>
      <c r="CG152" s="115"/>
      <c r="CH152" s="115"/>
      <c r="CI152" s="115"/>
    </row>
    <row r="153">
      <c r="A153" s="115" t="s">
        <v>1422</v>
      </c>
      <c r="B153" s="115" t="s">
        <v>3626</v>
      </c>
      <c r="C153" s="115" t="s">
        <v>90</v>
      </c>
      <c r="D153" s="115"/>
      <c r="E153" s="115" t="s">
        <v>91</v>
      </c>
      <c r="F153" s="115">
        <v>5.7</v>
      </c>
      <c r="G153" s="115" t="s">
        <v>100</v>
      </c>
      <c r="H153" s="115" t="s">
        <v>91</v>
      </c>
      <c r="I153" s="115"/>
      <c r="J153" s="115"/>
      <c r="K153" s="115"/>
      <c r="L153" s="115"/>
      <c r="M153" s="115"/>
      <c r="N153" s="115"/>
      <c r="O153" s="115" t="s">
        <v>3627</v>
      </c>
      <c r="P153" s="115" t="s">
        <v>91</v>
      </c>
      <c r="Q153" s="115" t="s">
        <v>91</v>
      </c>
      <c r="R153" s="115" t="s">
        <v>3628</v>
      </c>
      <c r="S153" s="115"/>
      <c r="T153" s="115"/>
      <c r="U153" s="115">
        <v>16744.0</v>
      </c>
      <c r="V153" s="115" t="s">
        <v>2722</v>
      </c>
      <c r="W153" s="115"/>
      <c r="X153" s="115" t="s">
        <v>1426</v>
      </c>
      <c r="Y153" s="115"/>
      <c r="Z153" s="115"/>
      <c r="AA153" s="115"/>
      <c r="AB153" s="115"/>
      <c r="AC153" s="115"/>
      <c r="AD153" s="115"/>
      <c r="AE153" s="115"/>
      <c r="AF153" s="115"/>
      <c r="AG153" s="115"/>
      <c r="AH153" s="115" t="s">
        <v>91</v>
      </c>
      <c r="AI153" s="115"/>
      <c r="AJ153" s="115" t="s">
        <v>90</v>
      </c>
      <c r="AK153" s="115" t="s">
        <v>91</v>
      </c>
      <c r="AL153" s="115" t="s">
        <v>91</v>
      </c>
      <c r="AM153" s="115" t="s">
        <v>1427</v>
      </c>
      <c r="AN153" s="115"/>
      <c r="AO153" s="115"/>
      <c r="AP153" s="115"/>
      <c r="AQ153" s="115" t="s">
        <v>91</v>
      </c>
      <c r="AR153" s="115" t="s">
        <v>90</v>
      </c>
      <c r="AS153" s="115" t="s">
        <v>3629</v>
      </c>
      <c r="AT153" s="115"/>
      <c r="AU153" s="115"/>
      <c r="AV153" s="115"/>
      <c r="AW153" s="115"/>
      <c r="AX153" s="115"/>
      <c r="AY153" s="115"/>
      <c r="AZ153" s="115"/>
      <c r="BA153" s="115"/>
      <c r="BB153" s="115"/>
      <c r="BC153" s="115">
        <v>600.0</v>
      </c>
      <c r="BD153" s="115">
        <v>928.0</v>
      </c>
      <c r="BE153" s="115">
        <v>323.0</v>
      </c>
      <c r="BF153" s="115" t="s">
        <v>92</v>
      </c>
      <c r="BG153" s="115" t="s">
        <v>3630</v>
      </c>
      <c r="BH153" s="115"/>
      <c r="BI153" s="115"/>
      <c r="BJ153" s="115"/>
      <c r="BK153" s="115"/>
      <c r="BL153" s="115">
        <v>5.0</v>
      </c>
      <c r="BM153" s="115" t="s">
        <v>90</v>
      </c>
      <c r="BN153" s="115" t="s">
        <v>90</v>
      </c>
      <c r="BO153" s="115"/>
      <c r="BP153" s="115"/>
      <c r="BQ153" s="115" t="s">
        <v>3631</v>
      </c>
      <c r="BR153" s="115" t="s">
        <v>110</v>
      </c>
      <c r="BS153" s="115" t="s">
        <v>249</v>
      </c>
      <c r="BT153" s="115" t="s">
        <v>111</v>
      </c>
      <c r="BU153" s="115" t="s">
        <v>111</v>
      </c>
      <c r="BV153" s="115" t="s">
        <v>284</v>
      </c>
      <c r="BW153" s="115" t="s">
        <v>113</v>
      </c>
      <c r="BX153" s="115" t="s">
        <v>111</v>
      </c>
      <c r="BY153" s="115" t="s">
        <v>285</v>
      </c>
      <c r="BZ153" s="114" t="s">
        <v>1254</v>
      </c>
      <c r="CA153"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53" s="115" t="s">
        <v>3632</v>
      </c>
      <c r="CC153" s="115" t="s">
        <v>118</v>
      </c>
      <c r="CD153" s="115" t="s">
        <v>1434</v>
      </c>
      <c r="CE153" s="115"/>
      <c r="CF153" s="115"/>
      <c r="CG153" s="115"/>
      <c r="CH153" s="115"/>
      <c r="CI153" s="115"/>
    </row>
    <row r="154">
      <c r="A154" s="115" t="s">
        <v>1436</v>
      </c>
      <c r="B154" s="115" t="s">
        <v>3633</v>
      </c>
      <c r="C154" s="115" t="s">
        <v>91</v>
      </c>
      <c r="D154" s="115"/>
      <c r="E154" s="115" t="s">
        <v>91</v>
      </c>
      <c r="F154" s="115">
        <v>3.8</v>
      </c>
      <c r="G154" s="115" t="s">
        <v>100</v>
      </c>
      <c r="H154" s="115" t="s">
        <v>91</v>
      </c>
      <c r="I154" s="115">
        <v>-20.0</v>
      </c>
      <c r="J154" s="115">
        <v>10.0</v>
      </c>
      <c r="K154" s="115" t="s">
        <v>100</v>
      </c>
      <c r="L154" s="115" t="s">
        <v>90</v>
      </c>
      <c r="M154" s="115" t="s">
        <v>93</v>
      </c>
      <c r="N154" s="115"/>
      <c r="O154" s="115" t="s">
        <v>91</v>
      </c>
      <c r="P154" s="115"/>
      <c r="Q154" s="115" t="s">
        <v>91</v>
      </c>
      <c r="R154" s="115" t="s">
        <v>3634</v>
      </c>
      <c r="S154" s="115">
        <v>3840.0</v>
      </c>
      <c r="T154" s="115">
        <v>11182.0</v>
      </c>
      <c r="U154" s="115">
        <v>16183.0</v>
      </c>
      <c r="V154" s="115" t="s">
        <v>2966</v>
      </c>
      <c r="W154" s="115"/>
      <c r="X154" s="115" t="s">
        <v>3635</v>
      </c>
      <c r="Y154" s="115"/>
      <c r="Z154" s="115"/>
      <c r="AA154" s="115"/>
      <c r="AB154" s="115"/>
      <c r="AC154" s="115"/>
      <c r="AD154" s="115"/>
      <c r="AE154" s="115"/>
      <c r="AF154" s="115"/>
      <c r="AG154" s="115"/>
      <c r="AH154" s="115" t="s">
        <v>90</v>
      </c>
      <c r="AI154" s="115"/>
      <c r="AJ154" s="115" t="s">
        <v>90</v>
      </c>
      <c r="AK154" s="115" t="s">
        <v>90</v>
      </c>
      <c r="AL154" s="115" t="s">
        <v>91</v>
      </c>
      <c r="AM154" s="115" t="s">
        <v>3636</v>
      </c>
      <c r="AN154" s="115"/>
      <c r="AO154" s="115"/>
      <c r="AP154" s="115"/>
      <c r="AQ154" s="115" t="s">
        <v>90</v>
      </c>
      <c r="AR154" s="115" t="s">
        <v>90</v>
      </c>
      <c r="AS154" s="115" t="s">
        <v>3637</v>
      </c>
      <c r="AT154" s="115"/>
      <c r="AU154" s="115"/>
      <c r="AV154" s="115"/>
      <c r="AW154" s="115"/>
      <c r="AX154" s="115"/>
      <c r="AY154" s="115"/>
      <c r="AZ154" s="115"/>
      <c r="BA154" s="115"/>
      <c r="BB154" s="115"/>
      <c r="BC154" s="115"/>
      <c r="BD154" s="115"/>
      <c r="BE154" s="115">
        <v>5000.0</v>
      </c>
      <c r="BF154" s="115" t="s">
        <v>93</v>
      </c>
      <c r="BG154" s="115" t="s">
        <v>3638</v>
      </c>
      <c r="BH154" s="115"/>
      <c r="BI154" s="115"/>
      <c r="BJ154" s="115"/>
      <c r="BK154" s="115"/>
      <c r="BL154" s="115">
        <v>5.0</v>
      </c>
      <c r="BM154" s="115" t="s">
        <v>90</v>
      </c>
      <c r="BN154" s="115" t="s">
        <v>91</v>
      </c>
      <c r="BO154" s="115" t="s">
        <v>94</v>
      </c>
      <c r="BP154" s="115"/>
      <c r="BQ154" s="115" t="s">
        <v>3639</v>
      </c>
      <c r="BR154" s="115" t="s">
        <v>110</v>
      </c>
      <c r="BS154" s="115" t="s">
        <v>249</v>
      </c>
      <c r="BT154" s="115" t="s">
        <v>3477</v>
      </c>
      <c r="BU154" s="115" t="s">
        <v>111</v>
      </c>
      <c r="BV154" s="115" t="s">
        <v>153</v>
      </c>
      <c r="BW154" s="115" t="s">
        <v>112</v>
      </c>
      <c r="BX154" s="115" t="s">
        <v>111</v>
      </c>
      <c r="BY154" s="115" t="s">
        <v>114</v>
      </c>
      <c r="BZ154" s="114" t="s">
        <v>1254</v>
      </c>
      <c r="CA154" s="115" t="s">
        <v>410</v>
      </c>
      <c r="CB154" s="115" t="s">
        <v>3640</v>
      </c>
      <c r="CC154" s="115" t="s">
        <v>1414</v>
      </c>
      <c r="CD154" s="115"/>
      <c r="CE154" s="115"/>
      <c r="CF154" s="115"/>
      <c r="CG154" s="115"/>
      <c r="CH154" s="115"/>
      <c r="CI154" s="115"/>
    </row>
    <row r="155">
      <c r="A155" s="115" t="s">
        <v>1445</v>
      </c>
      <c r="B155" s="115" t="s">
        <v>3641</v>
      </c>
      <c r="C155" s="115" t="s">
        <v>90</v>
      </c>
      <c r="D155" s="115"/>
      <c r="E155" s="115" t="s">
        <v>91</v>
      </c>
      <c r="F155" s="115">
        <v>9.6</v>
      </c>
      <c r="G155" s="115" t="s">
        <v>100</v>
      </c>
      <c r="H155" s="115" t="s">
        <v>91</v>
      </c>
      <c r="I155" s="115" t="s">
        <v>122</v>
      </c>
      <c r="J155" s="115"/>
      <c r="K155" s="115"/>
      <c r="L155" s="115"/>
      <c r="M155" s="115"/>
      <c r="N155" s="115"/>
      <c r="O155" s="115" t="s">
        <v>3642</v>
      </c>
      <c r="P155" s="115" t="s">
        <v>91</v>
      </c>
      <c r="Q155" s="115" t="s">
        <v>91</v>
      </c>
      <c r="R155" s="115" t="s">
        <v>3643</v>
      </c>
      <c r="S155" s="115">
        <v>500.0</v>
      </c>
      <c r="T155" s="115">
        <v>5000.0</v>
      </c>
      <c r="U155" s="115">
        <v>4424.0</v>
      </c>
      <c r="V155" s="115" t="s">
        <v>2722</v>
      </c>
      <c r="W155" s="115"/>
      <c r="X155" s="115" t="s">
        <v>3644</v>
      </c>
      <c r="Y155" s="115"/>
      <c r="Z155" s="115"/>
      <c r="AA155" s="115"/>
      <c r="AB155" s="115"/>
      <c r="AC155" s="115"/>
      <c r="AD155" s="115"/>
      <c r="AE155" s="115"/>
      <c r="AF155" s="115"/>
      <c r="AG155" s="115"/>
      <c r="AH155" s="115"/>
      <c r="AI155" s="115"/>
      <c r="AJ155" s="115"/>
      <c r="AK155" s="115"/>
      <c r="AL155" s="115"/>
      <c r="AM155" s="115"/>
      <c r="AN155" s="115"/>
      <c r="AO155" s="115"/>
      <c r="AP155" s="115"/>
      <c r="AQ155" s="115" t="s">
        <v>91</v>
      </c>
      <c r="AR155" s="115"/>
      <c r="AS155" s="115" t="s">
        <v>1458</v>
      </c>
      <c r="AT155" s="115"/>
      <c r="AU155" s="115"/>
      <c r="AV155" s="115"/>
      <c r="AW155" s="115"/>
      <c r="AX155" s="115"/>
      <c r="AY155" s="115"/>
      <c r="AZ155" s="115"/>
      <c r="BA155" s="115"/>
      <c r="BB155" s="115"/>
      <c r="BC155" s="115"/>
      <c r="BD155" s="115"/>
      <c r="BE155" s="115">
        <v>501.0</v>
      </c>
      <c r="BF155" s="115" t="s">
        <v>93</v>
      </c>
      <c r="BG155" s="115" t="s">
        <v>3645</v>
      </c>
      <c r="BH155" s="115"/>
      <c r="BI155" s="115"/>
      <c r="BJ155" s="115"/>
      <c r="BK155" s="115"/>
      <c r="BL155" s="115">
        <v>5.0</v>
      </c>
      <c r="BM155" s="115" t="s">
        <v>90</v>
      </c>
      <c r="BN155" s="115" t="s">
        <v>91</v>
      </c>
      <c r="BO155" s="115"/>
      <c r="BP155" s="115"/>
      <c r="BQ155" s="115" t="s">
        <v>3639</v>
      </c>
      <c r="BR155" s="115" t="s">
        <v>110</v>
      </c>
      <c r="BS155" s="115" t="s">
        <v>249</v>
      </c>
      <c r="BT155" s="115" t="s">
        <v>112</v>
      </c>
      <c r="BU155" s="115" t="s">
        <v>111</v>
      </c>
      <c r="BV155" s="115" t="s">
        <v>111</v>
      </c>
      <c r="BW155" s="115" t="s">
        <v>113</v>
      </c>
      <c r="BX155" s="115" t="s">
        <v>111</v>
      </c>
      <c r="BY155" s="115" t="s">
        <v>114</v>
      </c>
      <c r="BZ155" s="114" t="s">
        <v>115</v>
      </c>
      <c r="CA155" s="143" t="str">
        <f t="shared" ref="CA155:CA157" si="2">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55" s="115" t="s">
        <v>3646</v>
      </c>
      <c r="CC155" s="115" t="s">
        <v>118</v>
      </c>
      <c r="CD155" s="115"/>
      <c r="CE155" s="115"/>
      <c r="CF155" s="115"/>
      <c r="CG155" s="115"/>
      <c r="CH155" s="115"/>
      <c r="CI155" s="115"/>
    </row>
    <row r="156">
      <c r="A156" s="115" t="s">
        <v>1452</v>
      </c>
      <c r="B156" s="115" t="s">
        <v>3647</v>
      </c>
      <c r="C156" s="115" t="s">
        <v>91</v>
      </c>
      <c r="D156" s="115" t="s">
        <v>3648</v>
      </c>
      <c r="E156" s="115" t="s">
        <v>91</v>
      </c>
      <c r="F156" s="115">
        <v>8.0</v>
      </c>
      <c r="G156" s="115" t="s">
        <v>100</v>
      </c>
      <c r="H156" s="115" t="s">
        <v>91</v>
      </c>
      <c r="I156" s="115" t="s">
        <v>122</v>
      </c>
      <c r="J156" s="115"/>
      <c r="K156" s="115"/>
      <c r="L156" s="115"/>
      <c r="M156" s="115" t="s">
        <v>90</v>
      </c>
      <c r="N156" s="115"/>
      <c r="O156" s="115" t="s">
        <v>1454</v>
      </c>
      <c r="P156" s="115" t="s">
        <v>91</v>
      </c>
      <c r="Q156" s="115" t="s">
        <v>91</v>
      </c>
      <c r="R156" s="115" t="s">
        <v>3649</v>
      </c>
      <c r="S156" s="115"/>
      <c r="T156" s="115"/>
      <c r="U156" s="115">
        <v>3874.0</v>
      </c>
      <c r="V156" s="115" t="s">
        <v>2722</v>
      </c>
      <c r="W156" s="115"/>
      <c r="X156" s="115" t="s">
        <v>1457</v>
      </c>
      <c r="Y156" s="115"/>
      <c r="Z156" s="115"/>
      <c r="AA156" s="115"/>
      <c r="AB156" s="115"/>
      <c r="AC156" s="115"/>
      <c r="AD156" s="115"/>
      <c r="AE156" s="115"/>
      <c r="AF156" s="115"/>
      <c r="AG156" s="115"/>
      <c r="AH156" s="115" t="s">
        <v>91</v>
      </c>
      <c r="AI156" s="115"/>
      <c r="AJ156" s="115" t="s">
        <v>90</v>
      </c>
      <c r="AK156" s="115" t="s">
        <v>91</v>
      </c>
      <c r="AL156" s="115" t="s">
        <v>91</v>
      </c>
      <c r="AM156" s="115" t="s">
        <v>1458</v>
      </c>
      <c r="AN156" s="115"/>
      <c r="AO156" s="115"/>
      <c r="AP156" s="115"/>
      <c r="AQ156" s="115" t="s">
        <v>91</v>
      </c>
      <c r="AR156" s="115" t="s">
        <v>91</v>
      </c>
      <c r="AS156" s="115" t="s">
        <v>1458</v>
      </c>
      <c r="AT156" s="115"/>
      <c r="AU156" s="115"/>
      <c r="AV156" s="115"/>
      <c r="AW156" s="115"/>
      <c r="AX156" s="115"/>
      <c r="AY156" s="115"/>
      <c r="AZ156" s="115"/>
      <c r="BA156" s="115"/>
      <c r="BB156" s="115"/>
      <c r="BC156" s="115"/>
      <c r="BD156" s="115"/>
      <c r="BE156" s="115">
        <v>1001.0</v>
      </c>
      <c r="BF156" s="115" t="s">
        <v>93</v>
      </c>
      <c r="BG156" s="115" t="s">
        <v>1460</v>
      </c>
      <c r="BH156" s="115"/>
      <c r="BI156" s="115"/>
      <c r="BJ156" s="115"/>
      <c r="BK156" s="115"/>
      <c r="BL156" s="115">
        <v>5.0</v>
      </c>
      <c r="BM156" s="115" t="s">
        <v>90</v>
      </c>
      <c r="BN156" s="115" t="s">
        <v>91</v>
      </c>
      <c r="BO156" s="115" t="s">
        <v>94</v>
      </c>
      <c r="BP156" s="115"/>
      <c r="BQ156" s="115" t="s">
        <v>3639</v>
      </c>
      <c r="BR156" s="115" t="s">
        <v>110</v>
      </c>
      <c r="BS156" s="115" t="s">
        <v>249</v>
      </c>
      <c r="BT156" s="115" t="s">
        <v>112</v>
      </c>
      <c r="BU156" s="115" t="s">
        <v>111</v>
      </c>
      <c r="BV156" s="115" t="s">
        <v>111</v>
      </c>
      <c r="BW156" s="115" t="s">
        <v>385</v>
      </c>
      <c r="BX156" s="115" t="s">
        <v>111</v>
      </c>
      <c r="BY156" s="115" t="s">
        <v>193</v>
      </c>
      <c r="BZ156" s="114" t="s">
        <v>115</v>
      </c>
      <c r="CA156" s="143" t="str">
        <f t="shared" si="2"/>
        <v>Wu, T.Y, P.-F. Lee, R.-S. Lin, J.-L. Wu, and B. A. Walther. 2012. Modeling the distribution of rare or cryptic bird species of Taiwan. Taiwania 57(4): 342–358.</v>
      </c>
      <c r="CB156" s="115" t="s">
        <v>3650</v>
      </c>
      <c r="CC156" s="115" t="s">
        <v>118</v>
      </c>
      <c r="CD156" s="115"/>
      <c r="CE156" s="115"/>
      <c r="CF156" s="115"/>
      <c r="CG156" s="115"/>
      <c r="CH156" s="115"/>
      <c r="CI156" s="115"/>
    </row>
    <row r="157">
      <c r="A157" s="115" t="s">
        <v>1462</v>
      </c>
      <c r="B157" s="115" t="s">
        <v>1463</v>
      </c>
      <c r="C157" s="115" t="s">
        <v>90</v>
      </c>
      <c r="D157" s="115"/>
      <c r="E157" s="115" t="s">
        <v>99</v>
      </c>
      <c r="F157" s="115">
        <v>4.1</v>
      </c>
      <c r="G157" s="115" t="s">
        <v>100</v>
      </c>
      <c r="H157" s="115" t="s">
        <v>91</v>
      </c>
      <c r="I157" s="115" t="s">
        <v>122</v>
      </c>
      <c r="J157" s="115"/>
      <c r="K157" s="115"/>
      <c r="L157" s="115"/>
      <c r="M157" s="115"/>
      <c r="N157" s="115"/>
      <c r="O157" s="115" t="s">
        <v>3642</v>
      </c>
      <c r="P157" s="115" t="s">
        <v>91</v>
      </c>
      <c r="Q157" s="115" t="s">
        <v>91</v>
      </c>
      <c r="R157" s="115" t="s">
        <v>3651</v>
      </c>
      <c r="S157" s="115"/>
      <c r="T157" s="115"/>
      <c r="U157" s="115">
        <v>19425.0</v>
      </c>
      <c r="V157" s="115" t="s">
        <v>2722</v>
      </c>
      <c r="W157" s="115"/>
      <c r="X157" s="115"/>
      <c r="Y157" s="115"/>
      <c r="Z157" s="115"/>
      <c r="AA157" s="115"/>
      <c r="AB157" s="115"/>
      <c r="AC157" s="115"/>
      <c r="AD157" s="115"/>
      <c r="AE157" s="115"/>
      <c r="AF157" s="115"/>
      <c r="AG157" s="115"/>
      <c r="AH157" s="115" t="s">
        <v>92</v>
      </c>
      <c r="AI157" s="115"/>
      <c r="AJ157" s="115" t="s">
        <v>90</v>
      </c>
      <c r="AK157" s="115" t="s">
        <v>91</v>
      </c>
      <c r="AL157" s="115" t="s">
        <v>91</v>
      </c>
      <c r="AM157" s="115" t="s">
        <v>1465</v>
      </c>
      <c r="AN157" s="115"/>
      <c r="AO157" s="115"/>
      <c r="AP157" s="115"/>
      <c r="AQ157" s="115" t="s">
        <v>91</v>
      </c>
      <c r="AR157" s="115" t="s">
        <v>91</v>
      </c>
      <c r="AS157" s="115" t="s">
        <v>3652</v>
      </c>
      <c r="AT157" s="115"/>
      <c r="AU157" s="115"/>
      <c r="AV157" s="115"/>
      <c r="AW157" s="115"/>
      <c r="AX157" s="115"/>
      <c r="AY157" s="115"/>
      <c r="AZ157" s="115"/>
      <c r="BA157" s="115"/>
      <c r="BB157" s="115"/>
      <c r="BC157" s="115"/>
      <c r="BD157" s="115"/>
      <c r="BE157" s="115">
        <v>2501.0</v>
      </c>
      <c r="BF157" s="115" t="s">
        <v>93</v>
      </c>
      <c r="BG157" s="115" t="s">
        <v>3653</v>
      </c>
      <c r="BH157" s="115"/>
      <c r="BI157" s="115"/>
      <c r="BJ157" s="115"/>
      <c r="BK157" s="115"/>
      <c r="BL157" s="115">
        <v>5.0</v>
      </c>
      <c r="BM157" s="115" t="s">
        <v>91</v>
      </c>
      <c r="BN157" s="115" t="s">
        <v>91</v>
      </c>
      <c r="BO157" s="115"/>
      <c r="BP157" s="115">
        <v>1.0</v>
      </c>
      <c r="BQ157" s="115" t="s">
        <v>3654</v>
      </c>
      <c r="BR157" s="115" t="s">
        <v>110</v>
      </c>
      <c r="BS157" s="115" t="s">
        <v>249</v>
      </c>
      <c r="BT157" s="115" t="s">
        <v>112</v>
      </c>
      <c r="BU157" s="115" t="s">
        <v>111</v>
      </c>
      <c r="BV157" s="115" t="s">
        <v>111</v>
      </c>
      <c r="BW157" s="115" t="s">
        <v>112</v>
      </c>
      <c r="BX157" s="115" t="s">
        <v>111</v>
      </c>
      <c r="BY157" s="115" t="s">
        <v>112</v>
      </c>
      <c r="BZ157" s="115"/>
      <c r="CA157" s="143" t="str">
        <f t="shared" si="2"/>
        <v>Wu, T.Y, P.-F. Lee, R.-S. Lin, J.-L. Wu, and B. A. Walther. 2012. Modeling the distribution of rare or cryptic bird species of Taiwan. Taiwania 57(4): 342–358.</v>
      </c>
      <c r="CB157" s="115" t="s">
        <v>1470</v>
      </c>
      <c r="CC157" s="115" t="s">
        <v>1414</v>
      </c>
      <c r="CD157" s="115" t="s">
        <v>118</v>
      </c>
      <c r="CE157" s="115" t="s">
        <v>3655</v>
      </c>
      <c r="CF157" s="115" t="s">
        <v>3656</v>
      </c>
      <c r="CG157" s="115" t="s">
        <v>3657</v>
      </c>
      <c r="CH157" s="115"/>
      <c r="CI157" s="115"/>
    </row>
    <row r="158">
      <c r="A158" s="115" t="s">
        <v>3658</v>
      </c>
      <c r="B158" s="115" t="s">
        <v>428</v>
      </c>
      <c r="C158" s="115" t="s">
        <v>91</v>
      </c>
      <c r="D158" s="115"/>
      <c r="E158" s="115" t="s">
        <v>91</v>
      </c>
      <c r="F158" s="115">
        <v>5.6</v>
      </c>
      <c r="G158" s="115" t="s">
        <v>100</v>
      </c>
      <c r="H158" s="115" t="s">
        <v>91</v>
      </c>
      <c r="I158" s="115"/>
      <c r="J158" s="115"/>
      <c r="K158" s="115"/>
      <c r="L158" s="115"/>
      <c r="M158" s="115"/>
      <c r="N158" s="115"/>
      <c r="O158" s="115"/>
      <c r="P158" s="115"/>
      <c r="Q158" s="115"/>
      <c r="R158" s="115" t="s">
        <v>3659</v>
      </c>
      <c r="S158" s="115"/>
      <c r="T158" s="115">
        <v>18569.0</v>
      </c>
      <c r="U158" s="115"/>
      <c r="V158" s="115" t="s">
        <v>3660</v>
      </c>
      <c r="W158" s="115"/>
      <c r="X158" s="115"/>
      <c r="Y158" s="115"/>
      <c r="Z158" s="115"/>
      <c r="AA158" s="115"/>
      <c r="AB158" s="115"/>
      <c r="AC158" s="115"/>
      <c r="AD158" s="115"/>
      <c r="AE158" s="115"/>
      <c r="AF158" s="115"/>
      <c r="AG158" s="115"/>
      <c r="AH158" s="115" t="s">
        <v>92</v>
      </c>
      <c r="AI158" s="115"/>
      <c r="AJ158" s="115" t="s">
        <v>90</v>
      </c>
      <c r="AK158" s="115" t="s">
        <v>92</v>
      </c>
      <c r="AL158" s="115" t="s">
        <v>91</v>
      </c>
      <c r="AM158" s="115" t="s">
        <v>3661</v>
      </c>
      <c r="AN158" s="115"/>
      <c r="AO158" s="115"/>
      <c r="AP158" s="115"/>
      <c r="AQ158" s="115" t="s">
        <v>92</v>
      </c>
      <c r="AR158" s="115" t="s">
        <v>91</v>
      </c>
      <c r="AS158" s="115" t="s">
        <v>3662</v>
      </c>
      <c r="AT158" s="115"/>
      <c r="AU158" s="115"/>
      <c r="AV158" s="115"/>
      <c r="AW158" s="115"/>
      <c r="AX158" s="115"/>
      <c r="AY158" s="115"/>
      <c r="AZ158" s="115"/>
      <c r="BA158" s="115"/>
      <c r="BB158" s="115"/>
      <c r="BC158" s="115"/>
      <c r="BD158" s="115"/>
      <c r="BE158" s="115">
        <v>20001.0</v>
      </c>
      <c r="BF158" s="115" t="s">
        <v>93</v>
      </c>
      <c r="BG158" s="115" t="s">
        <v>3663</v>
      </c>
      <c r="BH158" s="115"/>
      <c r="BI158" s="115"/>
      <c r="BJ158" s="115"/>
      <c r="BK158" s="115"/>
      <c r="BL158" s="115">
        <v>5.0</v>
      </c>
      <c r="BM158" s="115" t="s">
        <v>90</v>
      </c>
      <c r="BN158" s="115" t="s">
        <v>92</v>
      </c>
      <c r="BO158" s="115" t="s">
        <v>94</v>
      </c>
      <c r="BP158" s="115"/>
      <c r="BQ158" s="115" t="s">
        <v>3664</v>
      </c>
      <c r="BR158" s="115" t="s">
        <v>110</v>
      </c>
      <c r="BS158" s="115" t="s">
        <v>249</v>
      </c>
      <c r="BT158" s="115" t="s">
        <v>111</v>
      </c>
      <c r="BU158" s="115" t="s">
        <v>111</v>
      </c>
      <c r="BV158" s="115" t="s">
        <v>112</v>
      </c>
      <c r="BW158" s="115" t="s">
        <v>112</v>
      </c>
      <c r="BX158" s="115" t="s">
        <v>111</v>
      </c>
      <c r="BY158" s="115" t="s">
        <v>112</v>
      </c>
      <c r="BZ158" s="115"/>
      <c r="CA158" s="115" t="s">
        <v>3665</v>
      </c>
      <c r="CB158" s="115" t="s">
        <v>434</v>
      </c>
      <c r="CC158" s="115" t="s">
        <v>118</v>
      </c>
      <c r="CD158" s="115"/>
      <c r="CE158" s="115"/>
      <c r="CF158" s="115"/>
      <c r="CG158" s="115"/>
      <c r="CH158" s="115"/>
      <c r="CI158" s="115"/>
    </row>
    <row r="159">
      <c r="A159" s="144" t="s">
        <v>435</v>
      </c>
      <c r="B159" s="144" t="s">
        <v>436</v>
      </c>
      <c r="C159" s="144" t="s">
        <v>90</v>
      </c>
      <c r="D159" s="115"/>
      <c r="E159" s="144" t="s">
        <v>121</v>
      </c>
      <c r="F159" s="115"/>
      <c r="G159" s="115"/>
      <c r="H159" s="115"/>
      <c r="I159" s="115"/>
      <c r="J159" s="115"/>
      <c r="K159" s="115"/>
      <c r="L159" s="115"/>
      <c r="M159" s="115"/>
      <c r="N159" s="115"/>
      <c r="O159" s="115"/>
      <c r="P159" s="115"/>
      <c r="Q159" s="115"/>
      <c r="R159" s="115" t="s">
        <v>3666</v>
      </c>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44" t="s">
        <v>91</v>
      </c>
      <c r="AR159" s="115"/>
      <c r="AS159" s="115" t="s">
        <v>3667</v>
      </c>
      <c r="AT159" s="115"/>
      <c r="AU159" s="115"/>
      <c r="AV159" s="115"/>
      <c r="AW159" s="115"/>
      <c r="AX159" s="115"/>
      <c r="AY159" s="115"/>
      <c r="AZ159" s="115"/>
      <c r="BA159" s="115"/>
      <c r="BB159" s="115"/>
      <c r="BC159" s="115"/>
      <c r="BD159" s="115"/>
      <c r="BE159" s="144">
        <v>500.0</v>
      </c>
      <c r="BF159" s="144" t="s">
        <v>93</v>
      </c>
      <c r="BG159" s="115" t="s">
        <v>3668</v>
      </c>
      <c r="BH159" s="115"/>
      <c r="BI159" s="115"/>
      <c r="BJ159" s="115"/>
      <c r="BK159" s="115"/>
      <c r="BL159" s="144">
        <v>5.0</v>
      </c>
      <c r="BM159" s="144" t="s">
        <v>92</v>
      </c>
      <c r="BN159" s="144" t="s">
        <v>90</v>
      </c>
      <c r="BO159" s="115"/>
      <c r="BP159" s="144">
        <v>1.0</v>
      </c>
      <c r="BQ159" s="115" t="s">
        <v>3669</v>
      </c>
      <c r="BR159" s="144" t="s">
        <v>110</v>
      </c>
      <c r="BS159" s="144" t="s">
        <v>3670</v>
      </c>
      <c r="BT159" s="144" t="s">
        <v>111</v>
      </c>
      <c r="BU159" s="144" t="s">
        <v>111</v>
      </c>
      <c r="BV159" s="144" t="s">
        <v>111</v>
      </c>
      <c r="BW159" s="144" t="s">
        <v>113</v>
      </c>
      <c r="BX159" s="144" t="s">
        <v>111</v>
      </c>
      <c r="BY159" s="144" t="s">
        <v>112</v>
      </c>
      <c r="BZ159" s="144"/>
      <c r="CA159" s="115" t="s">
        <v>3671</v>
      </c>
      <c r="CB159" s="115"/>
      <c r="CC159" s="115"/>
      <c r="CD159" s="115"/>
      <c r="CE159" s="115"/>
      <c r="CF159" s="115"/>
      <c r="CG159" s="115"/>
      <c r="CH159" s="115"/>
      <c r="CI159" s="115"/>
    </row>
    <row r="160">
      <c r="A160" s="144" t="s">
        <v>442</v>
      </c>
      <c r="B160" s="144" t="s">
        <v>443</v>
      </c>
      <c r="C160" s="144" t="s">
        <v>91</v>
      </c>
      <c r="D160" s="115"/>
      <c r="E160" s="144" t="s">
        <v>91</v>
      </c>
      <c r="F160" s="115"/>
      <c r="G160" s="115"/>
      <c r="H160" s="115"/>
      <c r="I160" s="115"/>
      <c r="J160" s="115"/>
      <c r="K160" s="115"/>
      <c r="L160" s="115"/>
      <c r="M160" s="115"/>
      <c r="N160" s="115"/>
      <c r="O160" s="144" t="s">
        <v>90</v>
      </c>
      <c r="P160" s="115"/>
      <c r="Q160" s="115"/>
      <c r="R160" s="115" t="s">
        <v>3672</v>
      </c>
      <c r="S160" s="115"/>
      <c r="T160" s="115"/>
      <c r="U160" s="115"/>
      <c r="V160" s="115"/>
      <c r="W160" s="115"/>
      <c r="X160" s="144" t="s">
        <v>3673</v>
      </c>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44">
        <v>1001.0</v>
      </c>
      <c r="BF160" s="144" t="s">
        <v>92</v>
      </c>
      <c r="BG160" s="115" t="s">
        <v>3674</v>
      </c>
      <c r="BH160" s="115"/>
      <c r="BI160" s="115"/>
      <c r="BJ160" s="115"/>
      <c r="BK160" s="115"/>
      <c r="BL160" s="144">
        <v>5.0</v>
      </c>
      <c r="BM160" s="144" t="s">
        <v>90</v>
      </c>
      <c r="BN160" s="144" t="s">
        <v>91</v>
      </c>
      <c r="BO160" s="144" t="s">
        <v>94</v>
      </c>
      <c r="BP160" s="115"/>
      <c r="BQ160" s="115" t="s">
        <v>3675</v>
      </c>
      <c r="BR160" s="144" t="s">
        <v>110</v>
      </c>
      <c r="BS160" s="144" t="s">
        <v>3670</v>
      </c>
      <c r="BT160" s="144" t="s">
        <v>111</v>
      </c>
      <c r="BU160" s="144" t="s">
        <v>111</v>
      </c>
      <c r="BV160" s="144" t="s">
        <v>111</v>
      </c>
      <c r="BW160" s="144" t="s">
        <v>112</v>
      </c>
      <c r="BX160" s="144" t="s">
        <v>111</v>
      </c>
      <c r="BY160" s="144" t="s">
        <v>112</v>
      </c>
      <c r="BZ160" s="144"/>
      <c r="CA160" s="115" t="s">
        <v>3676</v>
      </c>
      <c r="CB160" s="115" t="s">
        <v>118</v>
      </c>
      <c r="CC160" s="115" t="s">
        <v>2948</v>
      </c>
      <c r="CD160" s="115"/>
      <c r="CE160" s="115"/>
      <c r="CF160" s="115"/>
      <c r="CG160" s="115"/>
      <c r="CH160" s="115"/>
      <c r="CI160" s="115"/>
    </row>
    <row r="161">
      <c r="A161" s="144" t="s">
        <v>450</v>
      </c>
      <c r="B161" s="144" t="s">
        <v>451</v>
      </c>
      <c r="C161" s="144" t="s">
        <v>90</v>
      </c>
      <c r="D161" s="115"/>
      <c r="E161" s="144" t="s">
        <v>91</v>
      </c>
      <c r="F161" s="115"/>
      <c r="G161" s="115"/>
      <c r="H161" s="115"/>
      <c r="I161" s="115"/>
      <c r="J161" s="115"/>
      <c r="K161" s="115"/>
      <c r="L161" s="115"/>
      <c r="M161" s="115"/>
      <c r="N161" s="115"/>
      <c r="O161" s="115"/>
      <c r="P161" s="115"/>
      <c r="Q161" s="115"/>
      <c r="R161" s="115" t="s">
        <v>3677</v>
      </c>
      <c r="S161" s="144">
        <v>2070.0</v>
      </c>
      <c r="T161" s="144">
        <v>26466.0</v>
      </c>
      <c r="U161" s="144">
        <v>16364.0</v>
      </c>
      <c r="V161" s="115" t="s">
        <v>2966</v>
      </c>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44">
        <v>2501.0</v>
      </c>
      <c r="BF161" s="144" t="s">
        <v>92</v>
      </c>
      <c r="BG161" s="115" t="s">
        <v>3678</v>
      </c>
      <c r="BH161" s="115"/>
      <c r="BI161" s="115"/>
      <c r="BJ161" s="115"/>
      <c r="BK161" s="115"/>
      <c r="BL161" s="144">
        <v>5.0</v>
      </c>
      <c r="BM161" s="144" t="s">
        <v>91</v>
      </c>
      <c r="BN161" s="144" t="s">
        <v>90</v>
      </c>
      <c r="BO161" s="115"/>
      <c r="BP161" s="115"/>
      <c r="BQ161" s="115" t="s">
        <v>3679</v>
      </c>
      <c r="BR161" s="144" t="s">
        <v>110</v>
      </c>
      <c r="BS161" s="144" t="s">
        <v>3670</v>
      </c>
      <c r="BT161" s="144" t="s">
        <v>111</v>
      </c>
      <c r="BU161" s="144" t="s">
        <v>111</v>
      </c>
      <c r="BV161" s="144" t="s">
        <v>111</v>
      </c>
      <c r="BW161" s="144" t="s">
        <v>112</v>
      </c>
      <c r="BX161" s="144" t="s">
        <v>111</v>
      </c>
      <c r="BY161" s="144" t="s">
        <v>112</v>
      </c>
      <c r="BZ161" s="144"/>
      <c r="CA161" s="115" t="s">
        <v>410</v>
      </c>
      <c r="CB161" s="115" t="s">
        <v>3680</v>
      </c>
      <c r="CC161" s="115" t="s">
        <v>2948</v>
      </c>
      <c r="CD161" s="115"/>
      <c r="CE161" s="115"/>
      <c r="CF161" s="115"/>
      <c r="CG161" s="115"/>
      <c r="CH161" s="115"/>
      <c r="CI161" s="115"/>
    </row>
    <row r="162">
      <c r="A162" s="144" t="s">
        <v>457</v>
      </c>
      <c r="B162" s="144" t="s">
        <v>458</v>
      </c>
      <c r="C162" s="144" t="s">
        <v>91</v>
      </c>
      <c r="D162" s="115"/>
      <c r="E162" s="144" t="s">
        <v>91</v>
      </c>
      <c r="F162" s="115"/>
      <c r="G162" s="115"/>
      <c r="H162" s="115"/>
      <c r="I162" s="115"/>
      <c r="J162" s="115"/>
      <c r="K162" s="115"/>
      <c r="L162" s="115"/>
      <c r="M162" s="115"/>
      <c r="N162" s="115"/>
      <c r="O162" s="115"/>
      <c r="P162" s="115"/>
      <c r="Q162" s="115"/>
      <c r="R162" s="115" t="s">
        <v>3677</v>
      </c>
      <c r="S162" s="144">
        <v>14970.0</v>
      </c>
      <c r="T162" s="144">
        <v>35278.0</v>
      </c>
      <c r="U162" s="144">
        <v>29737.0</v>
      </c>
      <c r="V162" s="115" t="s">
        <v>2966</v>
      </c>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44">
        <v>20001.0</v>
      </c>
      <c r="BF162" s="144" t="s">
        <v>92</v>
      </c>
      <c r="BG162" s="144" t="s">
        <v>3681</v>
      </c>
      <c r="BH162" s="115"/>
      <c r="BI162" s="115"/>
      <c r="BJ162" s="115"/>
      <c r="BK162" s="115"/>
      <c r="BL162" s="144">
        <v>5.0</v>
      </c>
      <c r="BM162" s="144" t="s">
        <v>90</v>
      </c>
      <c r="BN162" s="144" t="s">
        <v>91</v>
      </c>
      <c r="BO162" s="144" t="s">
        <v>94</v>
      </c>
      <c r="BP162" s="115"/>
      <c r="BQ162" s="115" t="s">
        <v>3422</v>
      </c>
      <c r="BR162" s="144" t="s">
        <v>110</v>
      </c>
      <c r="BS162" s="144" t="s">
        <v>3670</v>
      </c>
      <c r="BT162" s="144" t="s">
        <v>111</v>
      </c>
      <c r="BU162" s="144" t="s">
        <v>111</v>
      </c>
      <c r="BV162" s="144" t="s">
        <v>111</v>
      </c>
      <c r="BW162" s="144" t="s">
        <v>112</v>
      </c>
      <c r="BX162" s="144" t="s">
        <v>111</v>
      </c>
      <c r="BY162" s="144" t="s">
        <v>112</v>
      </c>
      <c r="BZ162" s="144"/>
      <c r="CA162" s="115" t="s">
        <v>410</v>
      </c>
      <c r="CB162" s="115" t="s">
        <v>3682</v>
      </c>
      <c r="CC162" s="115"/>
      <c r="CD162" s="115"/>
      <c r="CE162" s="115"/>
      <c r="CF162" s="115"/>
      <c r="CG162" s="115"/>
      <c r="CH162" s="115"/>
      <c r="CI162" s="115"/>
    </row>
    <row r="163">
      <c r="A163" s="144" t="s">
        <v>1480</v>
      </c>
      <c r="B163" s="144" t="s">
        <v>1481</v>
      </c>
      <c r="C163" s="144" t="s">
        <v>90</v>
      </c>
      <c r="D163" s="115"/>
      <c r="E163" s="144" t="s">
        <v>91</v>
      </c>
      <c r="F163" s="115"/>
      <c r="G163" s="115"/>
      <c r="H163" s="115"/>
      <c r="I163" s="115" t="s">
        <v>122</v>
      </c>
      <c r="J163" s="144">
        <v>5.0</v>
      </c>
      <c r="K163" s="144" t="s">
        <v>100</v>
      </c>
      <c r="L163" s="144" t="s">
        <v>91</v>
      </c>
      <c r="M163" s="144" t="s">
        <v>91</v>
      </c>
      <c r="N163" s="115"/>
      <c r="O163" s="144" t="s">
        <v>90</v>
      </c>
      <c r="P163" s="115"/>
      <c r="Q163" s="115"/>
      <c r="R163" s="115" t="s">
        <v>3683</v>
      </c>
      <c r="S163" s="144">
        <v>5340.0</v>
      </c>
      <c r="T163" s="144">
        <v>33789.0</v>
      </c>
      <c r="U163" s="144">
        <v>20466.0</v>
      </c>
      <c r="V163" s="115" t="s">
        <v>2966</v>
      </c>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44" t="s">
        <v>91</v>
      </c>
      <c r="AR163" s="115"/>
      <c r="AS163" s="115" t="s">
        <v>3103</v>
      </c>
      <c r="AT163" s="115"/>
      <c r="AU163" s="115"/>
      <c r="AV163" s="115"/>
      <c r="AW163" s="115"/>
      <c r="AX163" s="115"/>
      <c r="AY163" s="115"/>
      <c r="AZ163" s="115"/>
      <c r="BA163" s="115"/>
      <c r="BB163" s="115"/>
      <c r="BC163" s="115"/>
      <c r="BD163" s="115"/>
      <c r="BE163" s="144">
        <v>20001.0</v>
      </c>
      <c r="BF163" s="144" t="s">
        <v>92</v>
      </c>
      <c r="BG163" s="144" t="s">
        <v>3684</v>
      </c>
      <c r="BH163" s="115"/>
      <c r="BI163" s="115"/>
      <c r="BJ163" s="115"/>
      <c r="BK163" s="115"/>
      <c r="BL163" s="144">
        <v>5.0</v>
      </c>
      <c r="BM163" s="144" t="s">
        <v>91</v>
      </c>
      <c r="BN163" s="144" t="s">
        <v>91</v>
      </c>
      <c r="BO163" s="115"/>
      <c r="BP163" s="115"/>
      <c r="BQ163" s="115" t="s">
        <v>3685</v>
      </c>
      <c r="BR163" s="144" t="s">
        <v>110</v>
      </c>
      <c r="BS163" s="144" t="s">
        <v>3670</v>
      </c>
      <c r="BT163" s="144" t="s">
        <v>112</v>
      </c>
      <c r="BU163" s="144" t="s">
        <v>111</v>
      </c>
      <c r="BV163" s="144" t="s">
        <v>111</v>
      </c>
      <c r="BW163" s="144" t="s">
        <v>112</v>
      </c>
      <c r="BX163" s="144" t="s">
        <v>111</v>
      </c>
      <c r="BY163" s="144" t="s">
        <v>112</v>
      </c>
      <c r="BZ163" s="144"/>
      <c r="CA163" s="115" t="s">
        <v>410</v>
      </c>
      <c r="CB163" s="115" t="s">
        <v>3686</v>
      </c>
      <c r="CC163" s="115" t="s">
        <v>118</v>
      </c>
      <c r="CD163" s="115"/>
      <c r="CE163" s="115"/>
      <c r="CF163" s="115"/>
      <c r="CG163" s="115"/>
      <c r="CH163" s="115"/>
      <c r="CI163" s="115"/>
    </row>
    <row r="164">
      <c r="A164" s="144" t="s">
        <v>1489</v>
      </c>
      <c r="B164" s="144" t="s">
        <v>1490</v>
      </c>
      <c r="C164" s="144" t="s">
        <v>90</v>
      </c>
      <c r="D164" s="115"/>
      <c r="E164" s="144" t="s">
        <v>121</v>
      </c>
      <c r="F164" s="115"/>
      <c r="G164" s="115"/>
      <c r="H164" s="115"/>
      <c r="I164" s="115"/>
      <c r="J164" s="115"/>
      <c r="K164" s="115"/>
      <c r="L164" s="115"/>
      <c r="M164" s="115"/>
      <c r="N164" s="115"/>
      <c r="O164" s="144" t="s">
        <v>217</v>
      </c>
      <c r="P164" s="115"/>
      <c r="Q164" s="115"/>
      <c r="R164" s="115" t="s">
        <v>3687</v>
      </c>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44" t="s">
        <v>90</v>
      </c>
      <c r="AR164" s="115"/>
      <c r="AS164" s="115" t="s">
        <v>3688</v>
      </c>
      <c r="AT164" s="115"/>
      <c r="AU164" s="115"/>
      <c r="AV164" s="115"/>
      <c r="AW164" s="115"/>
      <c r="AX164" s="115"/>
      <c r="AY164" s="115"/>
      <c r="AZ164" s="115"/>
      <c r="BA164" s="115"/>
      <c r="BB164" s="115"/>
      <c r="BC164" s="115"/>
      <c r="BD164" s="115"/>
      <c r="BE164" s="144">
        <v>1000.0</v>
      </c>
      <c r="BF164" s="144" t="s">
        <v>93</v>
      </c>
      <c r="BG164" s="115" t="s">
        <v>3689</v>
      </c>
      <c r="BH164" s="115"/>
      <c r="BI164" s="115"/>
      <c r="BJ164" s="115"/>
      <c r="BK164" s="115"/>
      <c r="BL164" s="144">
        <v>5.0</v>
      </c>
      <c r="BM164" s="144" t="s">
        <v>92</v>
      </c>
      <c r="BN164" s="144" t="s">
        <v>90</v>
      </c>
      <c r="BO164" s="115"/>
      <c r="BP164" s="144">
        <v>1.0</v>
      </c>
      <c r="BQ164" s="115" t="s">
        <v>3690</v>
      </c>
      <c r="BR164" s="144" t="s">
        <v>110</v>
      </c>
      <c r="BS164" s="144" t="s">
        <v>3670</v>
      </c>
      <c r="BT164" s="144" t="s">
        <v>111</v>
      </c>
      <c r="BU164" s="144" t="s">
        <v>111</v>
      </c>
      <c r="BV164" s="144" t="s">
        <v>153</v>
      </c>
      <c r="BW164" s="144" t="s">
        <v>385</v>
      </c>
      <c r="BX164" s="144" t="s">
        <v>111</v>
      </c>
      <c r="BY164" s="144" t="s">
        <v>112</v>
      </c>
      <c r="BZ164" s="144"/>
      <c r="CA164" s="115" t="s">
        <v>3691</v>
      </c>
      <c r="CB164" s="115"/>
      <c r="CC164" s="115"/>
      <c r="CD164" s="115"/>
      <c r="CE164" s="115"/>
      <c r="CF164" s="115"/>
      <c r="CG164" s="115"/>
      <c r="CH164" s="115"/>
      <c r="CI164" s="115"/>
    </row>
    <row r="165">
      <c r="A165" s="144" t="s">
        <v>1496</v>
      </c>
      <c r="B165" s="144" t="s">
        <v>3692</v>
      </c>
      <c r="C165" s="144" t="s">
        <v>90</v>
      </c>
      <c r="D165" s="115"/>
      <c r="E165" s="144" t="s">
        <v>91</v>
      </c>
      <c r="F165" s="115"/>
      <c r="G165" s="115"/>
      <c r="H165" s="115"/>
      <c r="I165" s="115"/>
      <c r="J165" s="115"/>
      <c r="K165" s="115"/>
      <c r="L165" s="115"/>
      <c r="M165" s="115"/>
      <c r="N165" s="115"/>
      <c r="O165" s="144" t="s">
        <v>3693</v>
      </c>
      <c r="P165" s="115"/>
      <c r="Q165" s="115"/>
      <c r="R165" s="115" t="s">
        <v>3694</v>
      </c>
      <c r="S165" s="115"/>
      <c r="T165" s="144">
        <v>180.0</v>
      </c>
      <c r="U165" s="115"/>
      <c r="V165" s="115"/>
      <c r="W165" s="115"/>
      <c r="X165" s="144" t="s">
        <v>3695</v>
      </c>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44">
        <v>60.0</v>
      </c>
      <c r="BD165" s="144">
        <v>80.0</v>
      </c>
      <c r="BE165" s="144">
        <v>50.0</v>
      </c>
      <c r="BF165" s="144" t="s">
        <v>92</v>
      </c>
      <c r="BG165" s="144" t="s">
        <v>3696</v>
      </c>
      <c r="BH165" s="115"/>
      <c r="BI165" s="115"/>
      <c r="BJ165" s="115"/>
      <c r="BK165" s="115"/>
      <c r="BL165" s="144">
        <v>5.0</v>
      </c>
      <c r="BM165" s="144" t="s">
        <v>90</v>
      </c>
      <c r="BN165" s="144" t="s">
        <v>90</v>
      </c>
      <c r="BO165" s="115"/>
      <c r="BP165" s="144">
        <v>2.0</v>
      </c>
      <c r="BQ165" s="115" t="s">
        <v>3697</v>
      </c>
      <c r="BR165" s="144" t="s">
        <v>110</v>
      </c>
      <c r="BS165" s="144" t="s">
        <v>3670</v>
      </c>
      <c r="BT165" s="144" t="s">
        <v>111</v>
      </c>
      <c r="BU165" s="144" t="s">
        <v>111</v>
      </c>
      <c r="BV165" s="144" t="s">
        <v>111</v>
      </c>
      <c r="BW165" s="144" t="s">
        <v>3146</v>
      </c>
      <c r="BX165" s="144" t="s">
        <v>111</v>
      </c>
      <c r="BY165" s="144" t="s">
        <v>193</v>
      </c>
      <c r="BZ165" s="151" t="s">
        <v>3147</v>
      </c>
      <c r="CA165" s="115" t="s">
        <v>3698</v>
      </c>
      <c r="CB165" s="115" t="s">
        <v>1507</v>
      </c>
      <c r="CC165" s="115"/>
      <c r="CD165" s="115"/>
      <c r="CE165" s="115"/>
      <c r="CF165" s="115"/>
      <c r="CG165" s="115"/>
      <c r="CH165" s="115"/>
      <c r="CI165" s="115"/>
    </row>
    <row r="166">
      <c r="A166" s="144" t="s">
        <v>1508</v>
      </c>
      <c r="B166" s="144" t="s">
        <v>3699</v>
      </c>
      <c r="C166" s="144" t="s">
        <v>90</v>
      </c>
      <c r="D166" s="115"/>
      <c r="E166" s="144" t="s">
        <v>91</v>
      </c>
      <c r="F166" s="115"/>
      <c r="G166" s="115"/>
      <c r="H166" s="115"/>
      <c r="I166" s="144">
        <v>-30.0</v>
      </c>
      <c r="J166" s="144">
        <v>5.0</v>
      </c>
      <c r="K166" s="144" t="s">
        <v>100</v>
      </c>
      <c r="L166" s="144" t="s">
        <v>90</v>
      </c>
      <c r="M166" s="144" t="s">
        <v>91</v>
      </c>
      <c r="N166" s="115"/>
      <c r="O166" s="144" t="s">
        <v>3700</v>
      </c>
      <c r="P166" s="115"/>
      <c r="Q166" s="115"/>
      <c r="R166" s="115" t="s">
        <v>3701</v>
      </c>
      <c r="S166" s="115"/>
      <c r="T166" s="144">
        <v>150.0</v>
      </c>
      <c r="U166" s="115"/>
      <c r="V166" s="115"/>
      <c r="W166" s="115"/>
      <c r="X166" s="144" t="s">
        <v>3702</v>
      </c>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44">
        <v>40.0</v>
      </c>
      <c r="BD166" s="144">
        <v>60.0</v>
      </c>
      <c r="BE166" s="144">
        <v>30.0</v>
      </c>
      <c r="BF166" s="144" t="s">
        <v>92</v>
      </c>
      <c r="BG166" s="144" t="s">
        <v>3696</v>
      </c>
      <c r="BH166" s="115"/>
      <c r="BI166" s="115"/>
      <c r="BJ166" s="115"/>
      <c r="BK166" s="115"/>
      <c r="BL166" s="144">
        <v>5.0</v>
      </c>
      <c r="BM166" s="144" t="s">
        <v>90</v>
      </c>
      <c r="BN166" s="144" t="s">
        <v>90</v>
      </c>
      <c r="BO166" s="115"/>
      <c r="BP166" s="144">
        <v>2.0</v>
      </c>
      <c r="BQ166" s="115" t="s">
        <v>3697</v>
      </c>
      <c r="BR166" s="144" t="s">
        <v>110</v>
      </c>
      <c r="BS166" s="144" t="s">
        <v>3670</v>
      </c>
      <c r="BT166" s="144" t="s">
        <v>111</v>
      </c>
      <c r="BU166" s="144" t="s">
        <v>111</v>
      </c>
      <c r="BV166" s="144" t="s">
        <v>658</v>
      </c>
      <c r="BW166" s="144" t="s">
        <v>2799</v>
      </c>
      <c r="BX166" s="144" t="s">
        <v>111</v>
      </c>
      <c r="BY166" s="144" t="s">
        <v>114</v>
      </c>
      <c r="BZ166" s="151" t="s">
        <v>3703</v>
      </c>
      <c r="CA166" s="115" t="s">
        <v>3704</v>
      </c>
      <c r="CB166" s="115" t="s">
        <v>1507</v>
      </c>
      <c r="CC166" s="115"/>
      <c r="CD166" s="115"/>
      <c r="CE166" s="115"/>
      <c r="CF166" s="115"/>
      <c r="CG166" s="115"/>
      <c r="CH166" s="115"/>
      <c r="CI166" s="115"/>
    </row>
    <row r="167">
      <c r="A167" s="144" t="s">
        <v>1515</v>
      </c>
      <c r="B167" s="144" t="s">
        <v>1516</v>
      </c>
      <c r="C167" s="144" t="s">
        <v>90</v>
      </c>
      <c r="D167" s="115"/>
      <c r="E167" s="144" t="s">
        <v>91</v>
      </c>
      <c r="F167" s="115"/>
      <c r="G167" s="115"/>
      <c r="H167" s="115"/>
      <c r="I167" s="144">
        <v>53.0</v>
      </c>
      <c r="J167" s="144">
        <v>11.0</v>
      </c>
      <c r="K167" s="144" t="s">
        <v>100</v>
      </c>
      <c r="L167" s="144" t="s">
        <v>90</v>
      </c>
      <c r="M167" s="144" t="s">
        <v>90</v>
      </c>
      <c r="N167" s="115"/>
      <c r="O167" s="144" t="s">
        <v>90</v>
      </c>
      <c r="P167" s="115"/>
      <c r="Q167" s="115"/>
      <c r="R167" s="115" t="s">
        <v>3705</v>
      </c>
      <c r="S167" s="115"/>
      <c r="T167" s="144">
        <v>150.0</v>
      </c>
      <c r="U167" s="115"/>
      <c r="V167" s="115"/>
      <c r="W167" s="115"/>
      <c r="X167" s="144" t="s">
        <v>3702</v>
      </c>
      <c r="Y167" s="115"/>
      <c r="Z167" s="115"/>
      <c r="AA167" s="115"/>
      <c r="AB167" s="115"/>
      <c r="AC167" s="115"/>
      <c r="AD167" s="115"/>
      <c r="AE167" s="115"/>
      <c r="AF167" s="115"/>
      <c r="AG167" s="115"/>
      <c r="AH167" s="144" t="s">
        <v>91</v>
      </c>
      <c r="AI167" s="144" t="s">
        <v>93</v>
      </c>
      <c r="AJ167" s="144" t="s">
        <v>91</v>
      </c>
      <c r="AK167" s="115"/>
      <c r="AL167" s="115"/>
      <c r="AM167" s="115"/>
      <c r="AN167" s="115"/>
      <c r="AO167" s="115"/>
      <c r="AP167" s="115"/>
      <c r="AQ167" s="144" t="s">
        <v>92</v>
      </c>
      <c r="AR167" s="115"/>
      <c r="AS167" s="144" t="s">
        <v>3706</v>
      </c>
      <c r="AT167" s="115"/>
      <c r="AU167" s="115"/>
      <c r="AV167" s="115"/>
      <c r="AW167" s="115"/>
      <c r="AX167" s="115"/>
      <c r="AY167" s="115"/>
      <c r="AZ167" s="115"/>
      <c r="BA167" s="115"/>
      <c r="BB167" s="115"/>
      <c r="BC167" s="144">
        <v>3660.0</v>
      </c>
      <c r="BD167" s="144">
        <v>4000.0</v>
      </c>
      <c r="BE167" s="144">
        <v>3000.0</v>
      </c>
      <c r="BF167" s="144" t="s">
        <v>90</v>
      </c>
      <c r="BG167" s="115" t="s">
        <v>3707</v>
      </c>
      <c r="BH167" s="115"/>
      <c r="BI167" s="115"/>
      <c r="BJ167" s="115"/>
      <c r="BK167" s="115"/>
      <c r="BL167" s="144">
        <v>5.0</v>
      </c>
      <c r="BM167" s="144" t="s">
        <v>91</v>
      </c>
      <c r="BN167" s="144" t="s">
        <v>91</v>
      </c>
      <c r="BO167" s="115"/>
      <c r="BP167" s="144">
        <v>2.0</v>
      </c>
      <c r="BQ167" s="115" t="s">
        <v>3708</v>
      </c>
      <c r="BR167" s="144" t="s">
        <v>110</v>
      </c>
      <c r="BS167" s="144" t="s">
        <v>3670</v>
      </c>
      <c r="BT167" s="144" t="s">
        <v>112</v>
      </c>
      <c r="BU167" s="144" t="s">
        <v>111</v>
      </c>
      <c r="BV167" s="144" t="s">
        <v>112</v>
      </c>
      <c r="BW167" s="144" t="s">
        <v>112</v>
      </c>
      <c r="BX167" s="144" t="s">
        <v>111</v>
      </c>
      <c r="BY167" s="144" t="s">
        <v>112</v>
      </c>
      <c r="BZ167" s="144"/>
      <c r="CA167" s="115" t="s">
        <v>3709</v>
      </c>
      <c r="CB167" s="115" t="s">
        <v>3710</v>
      </c>
      <c r="CC167" s="115"/>
      <c r="CD167" s="115"/>
      <c r="CE167" s="115"/>
      <c r="CF167" s="115"/>
      <c r="CG167" s="115"/>
      <c r="CH167" s="115"/>
      <c r="CI167" s="115"/>
    </row>
    <row r="168">
      <c r="A168" s="144" t="s">
        <v>1471</v>
      </c>
      <c r="B168" s="144" t="s">
        <v>1472</v>
      </c>
      <c r="C168" s="144" t="s">
        <v>90</v>
      </c>
      <c r="D168" s="115"/>
      <c r="E168" s="144" t="s">
        <v>99</v>
      </c>
      <c r="F168" s="115"/>
      <c r="G168" s="115"/>
      <c r="H168" s="115"/>
      <c r="I168" s="115"/>
      <c r="J168" s="115"/>
      <c r="K168" s="115"/>
      <c r="L168" s="115"/>
      <c r="M168" s="115"/>
      <c r="N168" s="115"/>
      <c r="O168" s="144" t="s">
        <v>1473</v>
      </c>
      <c r="P168" s="115"/>
      <c r="Q168" s="115"/>
      <c r="R168" s="115" t="s">
        <v>3711</v>
      </c>
      <c r="S168" s="115"/>
      <c r="T168" s="144">
        <v>150.0</v>
      </c>
      <c r="U168" s="115"/>
      <c r="V168" s="115"/>
      <c r="W168" s="115"/>
      <c r="X168" s="144" t="s">
        <v>3702</v>
      </c>
      <c r="Y168" s="115"/>
      <c r="Z168" s="115"/>
      <c r="AA168" s="115"/>
      <c r="AB168" s="115"/>
      <c r="AC168" s="115"/>
      <c r="AD168" s="115"/>
      <c r="AE168" s="115"/>
      <c r="AF168" s="115"/>
      <c r="AG168" s="115"/>
      <c r="AH168" s="144" t="s">
        <v>91</v>
      </c>
      <c r="AI168" s="144" t="s">
        <v>93</v>
      </c>
      <c r="AJ168" s="144" t="s">
        <v>91</v>
      </c>
      <c r="AK168" s="115"/>
      <c r="AL168" s="115"/>
      <c r="AM168" s="115"/>
      <c r="AN168" s="115"/>
      <c r="AO168" s="115"/>
      <c r="AP168" s="115"/>
      <c r="AQ168" s="115"/>
      <c r="AR168" s="115"/>
      <c r="AS168" s="115"/>
      <c r="AT168" s="115"/>
      <c r="AU168" s="115"/>
      <c r="AV168" s="115"/>
      <c r="AW168" s="115"/>
      <c r="AX168" s="115"/>
      <c r="AY168" s="115"/>
      <c r="AZ168" s="115"/>
      <c r="BA168" s="115"/>
      <c r="BB168" s="115"/>
      <c r="BC168" s="115"/>
      <c r="BD168" s="144">
        <v>2500.0</v>
      </c>
      <c r="BE168" s="144">
        <v>1001.0</v>
      </c>
      <c r="BF168" s="144" t="s">
        <v>93</v>
      </c>
      <c r="BG168" s="115" t="s">
        <v>1476</v>
      </c>
      <c r="BH168" s="115"/>
      <c r="BI168" s="115"/>
      <c r="BJ168" s="115"/>
      <c r="BK168" s="115"/>
      <c r="BL168" s="144">
        <v>5.0</v>
      </c>
      <c r="BM168" s="144" t="s">
        <v>91</v>
      </c>
      <c r="BN168" s="144" t="s">
        <v>90</v>
      </c>
      <c r="BO168" s="115"/>
      <c r="BP168" s="144">
        <v>1.0</v>
      </c>
      <c r="BQ168" s="115" t="s">
        <v>3712</v>
      </c>
      <c r="BR168" s="144" t="s">
        <v>110</v>
      </c>
      <c r="BS168" s="144" t="s">
        <v>3670</v>
      </c>
      <c r="BT168" s="144" t="s">
        <v>111</v>
      </c>
      <c r="BU168" s="144" t="s">
        <v>111</v>
      </c>
      <c r="BV168" s="144" t="s">
        <v>111</v>
      </c>
      <c r="BW168" s="144" t="s">
        <v>385</v>
      </c>
      <c r="BX168" s="144" t="s">
        <v>111</v>
      </c>
      <c r="BY168" s="144" t="s">
        <v>112</v>
      </c>
      <c r="BZ168" s="144"/>
      <c r="CA168" s="115" t="s">
        <v>3713</v>
      </c>
      <c r="CB168" s="115" t="s">
        <v>1479</v>
      </c>
      <c r="CC168" s="115"/>
      <c r="CD168" s="115"/>
      <c r="CE168" s="115"/>
      <c r="CF168" s="115"/>
      <c r="CG168" s="115"/>
      <c r="CH168" s="115"/>
      <c r="CI168" s="115"/>
    </row>
    <row r="169">
      <c r="A169" s="144" t="s">
        <v>1524</v>
      </c>
      <c r="B169" s="144" t="s">
        <v>1525</v>
      </c>
      <c r="C169" s="144" t="s">
        <v>90</v>
      </c>
      <c r="D169" s="144" t="s">
        <v>3714</v>
      </c>
      <c r="E169" s="144" t="s">
        <v>91</v>
      </c>
      <c r="F169" s="115"/>
      <c r="G169" s="115"/>
      <c r="H169" s="115"/>
      <c r="I169" s="115" t="s">
        <v>122</v>
      </c>
      <c r="J169" s="144">
        <v>5.0</v>
      </c>
      <c r="K169" s="144" t="s">
        <v>100</v>
      </c>
      <c r="L169" s="144" t="s">
        <v>91</v>
      </c>
      <c r="M169" s="144" t="s">
        <v>91</v>
      </c>
      <c r="N169" s="115"/>
      <c r="O169" s="144" t="s">
        <v>91</v>
      </c>
      <c r="P169" s="115"/>
      <c r="Q169" s="115"/>
      <c r="R169" s="115" t="s">
        <v>3715</v>
      </c>
      <c r="S169" s="144">
        <v>26670.0</v>
      </c>
      <c r="T169" s="144">
        <v>33656.0</v>
      </c>
      <c r="U169" s="144">
        <v>26744.0</v>
      </c>
      <c r="V169" s="115" t="s">
        <v>2966</v>
      </c>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44" t="s">
        <v>91</v>
      </c>
      <c r="AR169" s="115"/>
      <c r="AS169" s="115" t="s">
        <v>3103</v>
      </c>
      <c r="AT169" s="115"/>
      <c r="AU169" s="115"/>
      <c r="AV169" s="115"/>
      <c r="AW169" s="115"/>
      <c r="AX169" s="115"/>
      <c r="AY169" s="115"/>
      <c r="AZ169" s="115"/>
      <c r="BA169" s="115"/>
      <c r="BB169" s="115"/>
      <c r="BC169" s="115"/>
      <c r="BD169" s="115"/>
      <c r="BE169" s="144">
        <v>20001.0</v>
      </c>
      <c r="BF169" s="144" t="s">
        <v>92</v>
      </c>
      <c r="BG169" s="144" t="s">
        <v>3681</v>
      </c>
      <c r="BH169" s="115"/>
      <c r="BI169" s="115"/>
      <c r="BJ169" s="115"/>
      <c r="BK169" s="115"/>
      <c r="BL169" s="144">
        <v>5.0</v>
      </c>
      <c r="BM169" s="144" t="s">
        <v>90</v>
      </c>
      <c r="BN169" s="144" t="s">
        <v>94</v>
      </c>
      <c r="BO169" s="115"/>
      <c r="BP169" s="115"/>
      <c r="BQ169" s="144" t="s">
        <v>223</v>
      </c>
      <c r="BR169" s="144" t="s">
        <v>110</v>
      </c>
      <c r="BS169" s="144" t="s">
        <v>3670</v>
      </c>
      <c r="BT169" s="144" t="s">
        <v>112</v>
      </c>
      <c r="BU169" s="144" t="s">
        <v>111</v>
      </c>
      <c r="BV169" s="144" t="s">
        <v>111</v>
      </c>
      <c r="BW169" s="144" t="s">
        <v>112</v>
      </c>
      <c r="BX169" s="144" t="s">
        <v>111</v>
      </c>
      <c r="BY169" s="144" t="s">
        <v>112</v>
      </c>
      <c r="BZ169" s="144"/>
      <c r="CA169" s="115" t="s">
        <v>410</v>
      </c>
      <c r="CB169" s="115"/>
      <c r="CC169" s="115"/>
      <c r="CD169" s="115"/>
      <c r="CE169" s="115"/>
      <c r="CF169" s="115"/>
      <c r="CG169" s="115"/>
      <c r="CH169" s="115"/>
      <c r="CI169" s="115"/>
    </row>
    <row r="170">
      <c r="A170" s="144" t="s">
        <v>1532</v>
      </c>
      <c r="B170" s="144" t="s">
        <v>3716</v>
      </c>
      <c r="C170" s="144" t="s">
        <v>90</v>
      </c>
      <c r="D170" s="115"/>
      <c r="E170" s="144" t="s">
        <v>91</v>
      </c>
      <c r="F170" s="115"/>
      <c r="G170" s="115"/>
      <c r="H170" s="115"/>
      <c r="I170" s="115" t="s">
        <v>122</v>
      </c>
      <c r="J170" s="144">
        <v>5.0</v>
      </c>
      <c r="K170" s="144" t="s">
        <v>100</v>
      </c>
      <c r="L170" s="144" t="s">
        <v>91</v>
      </c>
      <c r="M170" s="144" t="s">
        <v>91</v>
      </c>
      <c r="N170" s="115"/>
      <c r="O170" s="115"/>
      <c r="P170" s="115"/>
      <c r="Q170" s="115"/>
      <c r="R170" s="115" t="s">
        <v>3717</v>
      </c>
      <c r="S170" s="144">
        <v>10890.0</v>
      </c>
      <c r="T170" s="144">
        <v>30949.0</v>
      </c>
      <c r="U170" s="144">
        <v>22724.0</v>
      </c>
      <c r="V170" s="115" t="s">
        <v>2966</v>
      </c>
      <c r="W170" s="115"/>
      <c r="X170" s="115"/>
      <c r="Y170" s="115"/>
      <c r="Z170" s="115"/>
      <c r="AA170" s="115"/>
      <c r="AB170" s="115"/>
      <c r="AC170" s="115"/>
      <c r="AD170" s="115"/>
      <c r="AE170" s="115"/>
      <c r="AF170" s="115"/>
      <c r="AG170" s="115"/>
      <c r="AH170" s="144" t="s">
        <v>92</v>
      </c>
      <c r="AI170" s="144" t="s">
        <v>93</v>
      </c>
      <c r="AJ170" s="144" t="s">
        <v>91</v>
      </c>
      <c r="AK170" s="115"/>
      <c r="AL170" s="115"/>
      <c r="AM170" s="144" t="s">
        <v>3718</v>
      </c>
      <c r="AN170" s="115"/>
      <c r="AO170" s="115"/>
      <c r="AP170" s="115"/>
      <c r="AQ170" s="144" t="s">
        <v>91</v>
      </c>
      <c r="AR170" s="115"/>
      <c r="AS170" s="115" t="s">
        <v>3103</v>
      </c>
      <c r="AT170" s="115"/>
      <c r="AU170" s="115"/>
      <c r="AV170" s="115"/>
      <c r="AW170" s="115"/>
      <c r="AX170" s="115"/>
      <c r="AY170" s="115"/>
      <c r="AZ170" s="115"/>
      <c r="BA170" s="115"/>
      <c r="BB170" s="115"/>
      <c r="BC170" s="115"/>
      <c r="BD170" s="115"/>
      <c r="BE170" s="144">
        <v>20001.0</v>
      </c>
      <c r="BF170" s="144" t="s">
        <v>92</v>
      </c>
      <c r="BG170" s="144" t="s">
        <v>3681</v>
      </c>
      <c r="BH170" s="115"/>
      <c r="BI170" s="115"/>
      <c r="BJ170" s="115"/>
      <c r="BK170" s="115"/>
      <c r="BL170" s="144">
        <v>5.0</v>
      </c>
      <c r="BM170" s="144" t="s">
        <v>90</v>
      </c>
      <c r="BN170" s="144" t="s">
        <v>91</v>
      </c>
      <c r="BO170" s="115"/>
      <c r="BP170" s="115"/>
      <c r="BQ170" s="115" t="s">
        <v>3719</v>
      </c>
      <c r="BR170" s="144" t="s">
        <v>110</v>
      </c>
      <c r="BS170" s="144" t="s">
        <v>3670</v>
      </c>
      <c r="BT170" s="144" t="s">
        <v>112</v>
      </c>
      <c r="BU170" s="144" t="s">
        <v>112</v>
      </c>
      <c r="BV170" s="144" t="s">
        <v>111</v>
      </c>
      <c r="BW170" s="144" t="s">
        <v>112</v>
      </c>
      <c r="BX170" s="144" t="s">
        <v>111</v>
      </c>
      <c r="BY170" s="144" t="s">
        <v>112</v>
      </c>
      <c r="BZ170" s="144"/>
      <c r="CA170" s="115" t="s">
        <v>410</v>
      </c>
      <c r="CB170" s="115" t="s">
        <v>3720</v>
      </c>
      <c r="CC170" s="115" t="s">
        <v>299</v>
      </c>
      <c r="CD170" s="115"/>
      <c r="CE170" s="115"/>
      <c r="CF170" s="115"/>
      <c r="CG170" s="115"/>
      <c r="CH170" s="115"/>
      <c r="CI170" s="115"/>
    </row>
    <row r="171">
      <c r="A171" s="144" t="s">
        <v>1540</v>
      </c>
      <c r="B171" s="144" t="s">
        <v>3721</v>
      </c>
      <c r="C171" s="144" t="s">
        <v>91</v>
      </c>
      <c r="D171" s="115"/>
      <c r="E171" s="144" t="s">
        <v>91</v>
      </c>
      <c r="F171" s="115"/>
      <c r="G171" s="115"/>
      <c r="H171" s="115"/>
      <c r="I171" s="115"/>
      <c r="J171" s="115"/>
      <c r="K171" s="115"/>
      <c r="L171" s="115"/>
      <c r="M171" s="115"/>
      <c r="N171" s="115"/>
      <c r="O171" s="115" t="s">
        <v>111</v>
      </c>
      <c r="P171" s="115"/>
      <c r="Q171" s="115"/>
      <c r="R171" s="115" t="s">
        <v>3722</v>
      </c>
      <c r="S171" s="144">
        <v>2640.0</v>
      </c>
      <c r="T171" s="144">
        <v>5241.0</v>
      </c>
      <c r="U171" s="144">
        <v>10537.0</v>
      </c>
      <c r="V171" s="115" t="s">
        <v>2966</v>
      </c>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44">
        <v>2500.0</v>
      </c>
      <c r="BE171" s="144">
        <v>1000.0</v>
      </c>
      <c r="BF171" s="144" t="s">
        <v>92</v>
      </c>
      <c r="BG171" s="115" t="s">
        <v>3723</v>
      </c>
      <c r="BH171" s="115"/>
      <c r="BI171" s="115"/>
      <c r="BJ171" s="115"/>
      <c r="BK171" s="115"/>
      <c r="BL171" s="144">
        <v>5.0</v>
      </c>
      <c r="BM171" s="144" t="s">
        <v>90</v>
      </c>
      <c r="BN171" s="144" t="s">
        <v>90</v>
      </c>
      <c r="BO171" s="144" t="s">
        <v>94</v>
      </c>
      <c r="BP171" s="115"/>
      <c r="BQ171" s="115" t="s">
        <v>3724</v>
      </c>
      <c r="BR171" s="144" t="s">
        <v>110</v>
      </c>
      <c r="BS171" s="144" t="s">
        <v>3670</v>
      </c>
      <c r="BT171" s="144" t="s">
        <v>111</v>
      </c>
      <c r="BU171" s="144" t="s">
        <v>111</v>
      </c>
      <c r="BV171" s="144" t="s">
        <v>111</v>
      </c>
      <c r="BW171" s="144" t="s">
        <v>385</v>
      </c>
      <c r="BX171" s="144" t="s">
        <v>111</v>
      </c>
      <c r="BY171" s="144" t="s">
        <v>193</v>
      </c>
      <c r="BZ171" s="114" t="s">
        <v>115</v>
      </c>
      <c r="CA171" s="115" t="s">
        <v>410</v>
      </c>
      <c r="CB171" s="115" t="s">
        <v>3725</v>
      </c>
      <c r="CC171" s="115" t="s">
        <v>299</v>
      </c>
      <c r="CD171" s="115" t="s">
        <v>1547</v>
      </c>
      <c r="CE171" s="115" t="s">
        <v>1553</v>
      </c>
      <c r="CF171" s="115"/>
      <c r="CG171" s="115"/>
      <c r="CH171" s="115"/>
      <c r="CI171" s="115"/>
    </row>
    <row r="172">
      <c r="A172" s="144" t="s">
        <v>1548</v>
      </c>
      <c r="B172" s="144" t="s">
        <v>3726</v>
      </c>
      <c r="C172" s="144" t="s">
        <v>90</v>
      </c>
      <c r="D172" s="115"/>
      <c r="E172" s="144" t="s">
        <v>91</v>
      </c>
      <c r="F172" s="115"/>
      <c r="G172" s="115"/>
      <c r="H172" s="115"/>
      <c r="I172" s="115"/>
      <c r="J172" s="115"/>
      <c r="K172" s="115"/>
      <c r="L172" s="115"/>
      <c r="M172" s="115"/>
      <c r="N172" s="115"/>
      <c r="O172" s="115" t="s">
        <v>111</v>
      </c>
      <c r="P172" s="115"/>
      <c r="Q172" s="144" t="s">
        <v>111</v>
      </c>
      <c r="R172" s="115" t="s">
        <v>3727</v>
      </c>
      <c r="S172" s="144">
        <v>2700.0</v>
      </c>
      <c r="T172" s="144">
        <v>9719.0</v>
      </c>
      <c r="U172" s="144">
        <v>8621.0</v>
      </c>
      <c r="V172" s="115" t="s">
        <v>2966</v>
      </c>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44" t="s">
        <v>91</v>
      </c>
      <c r="AR172" s="115"/>
      <c r="AS172" s="144" t="s">
        <v>3728</v>
      </c>
      <c r="AT172" s="115"/>
      <c r="AU172" s="115"/>
      <c r="AV172" s="115"/>
      <c r="AW172" s="115"/>
      <c r="AX172" s="115"/>
      <c r="AY172" s="115"/>
      <c r="AZ172" s="115"/>
      <c r="BA172" s="115"/>
      <c r="BB172" s="115"/>
      <c r="BC172" s="115"/>
      <c r="BD172" s="144">
        <v>1000.0</v>
      </c>
      <c r="BE172" s="144">
        <v>500.0</v>
      </c>
      <c r="BF172" s="144" t="s">
        <v>92</v>
      </c>
      <c r="BG172" s="115" t="s">
        <v>3729</v>
      </c>
      <c r="BH172" s="115"/>
      <c r="BI172" s="115"/>
      <c r="BJ172" s="115"/>
      <c r="BK172" s="115"/>
      <c r="BL172" s="144">
        <v>5.0</v>
      </c>
      <c r="BM172" s="144" t="s">
        <v>90</v>
      </c>
      <c r="BN172" s="144" t="s">
        <v>90</v>
      </c>
      <c r="BO172" s="115"/>
      <c r="BP172" s="115"/>
      <c r="BQ172" s="115" t="s">
        <v>3724</v>
      </c>
      <c r="BR172" s="144" t="s">
        <v>110</v>
      </c>
      <c r="BS172" s="144" t="s">
        <v>3670</v>
      </c>
      <c r="BT172" s="144" t="s">
        <v>111</v>
      </c>
      <c r="BU172" s="144" t="s">
        <v>111</v>
      </c>
      <c r="BV172" s="144" t="s">
        <v>111</v>
      </c>
      <c r="BW172" s="144" t="s">
        <v>2728</v>
      </c>
      <c r="BX172" s="144" t="s">
        <v>111</v>
      </c>
      <c r="BY172" s="144" t="s">
        <v>114</v>
      </c>
      <c r="BZ172" s="151" t="s">
        <v>93</v>
      </c>
      <c r="CA172" s="115" t="s">
        <v>410</v>
      </c>
      <c r="CB172" s="115" t="s">
        <v>3730</v>
      </c>
      <c r="CC172" s="115" t="s">
        <v>1547</v>
      </c>
      <c r="CD172" s="115" t="s">
        <v>1553</v>
      </c>
      <c r="CE172" s="115"/>
      <c r="CF172" s="115"/>
      <c r="CG172" s="115"/>
      <c r="CH172" s="115"/>
      <c r="CI172" s="115"/>
    </row>
    <row r="173">
      <c r="A173" s="115" t="s">
        <v>1554</v>
      </c>
      <c r="B173" s="115" t="s">
        <v>1555</v>
      </c>
      <c r="C173" s="115" t="s">
        <v>90</v>
      </c>
      <c r="D173" s="115"/>
      <c r="E173" s="115" t="s">
        <v>121</v>
      </c>
      <c r="F173" s="115">
        <v>5.4</v>
      </c>
      <c r="G173" s="115" t="s">
        <v>100</v>
      </c>
      <c r="H173" s="115" t="s">
        <v>91</v>
      </c>
      <c r="I173" s="115"/>
      <c r="J173" s="115"/>
      <c r="K173" s="115"/>
      <c r="L173" s="115"/>
      <c r="M173" s="115"/>
      <c r="N173" s="115"/>
      <c r="O173" s="115" t="s">
        <v>147</v>
      </c>
      <c r="P173" s="115"/>
      <c r="Q173" s="115"/>
      <c r="R173" s="115" t="s">
        <v>3731</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t="s">
        <v>90</v>
      </c>
      <c r="AR173" s="115"/>
      <c r="AS173" s="115" t="s">
        <v>3732</v>
      </c>
      <c r="AT173" s="115"/>
      <c r="AU173" s="115"/>
      <c r="AV173" s="115"/>
      <c r="AW173" s="115"/>
      <c r="AX173" s="115"/>
      <c r="AY173" s="115"/>
      <c r="AZ173" s="115"/>
      <c r="BA173" s="115"/>
      <c r="BB173" s="115"/>
      <c r="BC173" s="115"/>
      <c r="BD173" s="115">
        <v>2500.0</v>
      </c>
      <c r="BE173" s="115">
        <v>500.0</v>
      </c>
      <c r="BF173" s="115" t="s">
        <v>93</v>
      </c>
      <c r="BG173" s="115" t="s">
        <v>3733</v>
      </c>
      <c r="BH173" s="115"/>
      <c r="BI173" s="115"/>
      <c r="BJ173" s="115"/>
      <c r="BK173" s="115"/>
      <c r="BL173" s="115">
        <v>5.0</v>
      </c>
      <c r="BM173" s="115" t="s">
        <v>91</v>
      </c>
      <c r="BN173" s="115" t="s">
        <v>90</v>
      </c>
      <c r="BO173" s="115"/>
      <c r="BP173" s="115">
        <v>1.0</v>
      </c>
      <c r="BQ173" s="115" t="s">
        <v>3734</v>
      </c>
      <c r="BR173" s="115" t="s">
        <v>110</v>
      </c>
      <c r="BS173" s="115" t="s">
        <v>2986</v>
      </c>
      <c r="BT173" s="115" t="s">
        <v>111</v>
      </c>
      <c r="BU173" s="115" t="s">
        <v>111</v>
      </c>
      <c r="BV173" s="115" t="s">
        <v>153</v>
      </c>
      <c r="BW173" s="115" t="s">
        <v>113</v>
      </c>
      <c r="BX173" s="115" t="s">
        <v>111</v>
      </c>
      <c r="BY173" s="115" t="s">
        <v>112</v>
      </c>
      <c r="BZ173" s="115"/>
      <c r="CA173" s="115" t="s">
        <v>3735</v>
      </c>
      <c r="CB173" s="115" t="s">
        <v>580</v>
      </c>
      <c r="CC173" s="114" t="s">
        <v>134</v>
      </c>
      <c r="CD173" s="115" t="s">
        <v>2889</v>
      </c>
      <c r="CE173" s="115" t="s">
        <v>3736</v>
      </c>
      <c r="CF173" s="115"/>
      <c r="CG173" s="115"/>
      <c r="CH173" s="115"/>
      <c r="CI173" s="115"/>
    </row>
    <row r="174">
      <c r="A174" s="115" t="s">
        <v>1565</v>
      </c>
      <c r="B174" s="115" t="s">
        <v>1566</v>
      </c>
      <c r="C174" s="115" t="s">
        <v>90</v>
      </c>
      <c r="D174" s="115"/>
      <c r="E174" s="115" t="s">
        <v>121</v>
      </c>
      <c r="F174" s="115">
        <v>6.8</v>
      </c>
      <c r="G174" s="115" t="s">
        <v>100</v>
      </c>
      <c r="H174" s="115" t="s">
        <v>91</v>
      </c>
      <c r="I174" s="115"/>
      <c r="J174" s="115"/>
      <c r="K174" s="115"/>
      <c r="L174" s="115"/>
      <c r="M174" s="115"/>
      <c r="N174" s="115"/>
      <c r="O174" s="115" t="s">
        <v>3737</v>
      </c>
      <c r="P174" s="115"/>
      <c r="Q174" s="115" t="s">
        <v>91</v>
      </c>
      <c r="R174" s="115" t="s">
        <v>3738</v>
      </c>
      <c r="S174" s="115"/>
      <c r="T174" s="115"/>
      <c r="U174" s="115">
        <v>25750.0</v>
      </c>
      <c r="V174" s="115" t="s">
        <v>2901</v>
      </c>
      <c r="W174" s="115"/>
      <c r="X174" s="115" t="s">
        <v>3739</v>
      </c>
      <c r="Y174" s="115"/>
      <c r="Z174" s="115"/>
      <c r="AA174" s="115"/>
      <c r="AB174" s="115"/>
      <c r="AC174" s="115"/>
      <c r="AD174" s="115"/>
      <c r="AE174" s="115"/>
      <c r="AF174" s="115"/>
      <c r="AG174" s="115"/>
      <c r="AH174" s="115" t="s">
        <v>91</v>
      </c>
      <c r="AI174" s="115"/>
      <c r="AJ174" s="115" t="s">
        <v>91</v>
      </c>
      <c r="AK174" s="115"/>
      <c r="AL174" s="115"/>
      <c r="AM174" s="115" t="s">
        <v>3740</v>
      </c>
      <c r="AN174" s="115"/>
      <c r="AO174" s="115"/>
      <c r="AP174" s="115"/>
      <c r="AQ174" s="115" t="s">
        <v>91</v>
      </c>
      <c r="AR174" s="115"/>
      <c r="AS174" s="115" t="s">
        <v>3741</v>
      </c>
      <c r="AT174" s="115"/>
      <c r="AU174" s="115"/>
      <c r="AV174" s="115"/>
      <c r="AW174" s="115"/>
      <c r="AX174" s="115"/>
      <c r="AY174" s="115"/>
      <c r="AZ174" s="115"/>
      <c r="BA174" s="115"/>
      <c r="BB174" s="115"/>
      <c r="BC174" s="115"/>
      <c r="BD174" s="115">
        <v>1000.0</v>
      </c>
      <c r="BE174" s="115">
        <v>250.0</v>
      </c>
      <c r="BF174" s="115" t="s">
        <v>93</v>
      </c>
      <c r="BG174" s="115" t="s">
        <v>3742</v>
      </c>
      <c r="BH174" s="115"/>
      <c r="BI174" s="115"/>
      <c r="BJ174" s="115"/>
      <c r="BK174" s="115"/>
      <c r="BL174" s="115">
        <v>5.0</v>
      </c>
      <c r="BM174" s="115" t="s">
        <v>91</v>
      </c>
      <c r="BN174" s="115" t="s">
        <v>90</v>
      </c>
      <c r="BO174" s="115"/>
      <c r="BP174" s="115">
        <v>1.0</v>
      </c>
      <c r="BQ174" s="115" t="s">
        <v>3743</v>
      </c>
      <c r="BR174" s="115" t="s">
        <v>110</v>
      </c>
      <c r="BS174" s="115" t="s">
        <v>2986</v>
      </c>
      <c r="BT174" s="115" t="s">
        <v>111</v>
      </c>
      <c r="BU174" s="115" t="s">
        <v>111</v>
      </c>
      <c r="BV174" s="115" t="s">
        <v>111</v>
      </c>
      <c r="BW174" s="115" t="s">
        <v>113</v>
      </c>
      <c r="BX174" s="115" t="s">
        <v>111</v>
      </c>
      <c r="BY174" s="115" t="s">
        <v>112</v>
      </c>
      <c r="BZ174" s="115"/>
      <c r="CA174" s="115" t="s">
        <v>3744</v>
      </c>
      <c r="CB174" s="115" t="s">
        <v>410</v>
      </c>
      <c r="CC174" s="115" t="s">
        <v>118</v>
      </c>
      <c r="CD174" s="115" t="s">
        <v>2889</v>
      </c>
      <c r="CE174" s="115" t="s">
        <v>3745</v>
      </c>
      <c r="CF174" s="115"/>
      <c r="CG174" s="115"/>
      <c r="CH174" s="115"/>
      <c r="CI174" s="115"/>
    </row>
    <row r="175">
      <c r="A175" s="115" t="s">
        <v>1573</v>
      </c>
      <c r="B175" s="115" t="s">
        <v>3746</v>
      </c>
      <c r="C175" s="115" t="s">
        <v>90</v>
      </c>
      <c r="D175" s="115"/>
      <c r="E175" s="115" t="s">
        <v>91</v>
      </c>
      <c r="F175" s="115"/>
      <c r="G175" s="115"/>
      <c r="H175" s="115"/>
      <c r="I175" s="115">
        <v>-50.0</v>
      </c>
      <c r="J175" s="115">
        <v>13.0</v>
      </c>
      <c r="K175" s="115" t="s">
        <v>100</v>
      </c>
      <c r="L175" s="115" t="s">
        <v>91</v>
      </c>
      <c r="M175" s="115" t="s">
        <v>91</v>
      </c>
      <c r="N175" s="115"/>
      <c r="O175" s="115" t="s">
        <v>3747</v>
      </c>
      <c r="P175" s="115" t="s">
        <v>90</v>
      </c>
      <c r="Q175" s="115" t="s">
        <v>111</v>
      </c>
      <c r="R175" s="115" t="s">
        <v>3748</v>
      </c>
      <c r="S175" s="115">
        <v>2490.0</v>
      </c>
      <c r="T175" s="115">
        <v>23534.0</v>
      </c>
      <c r="U175" s="115">
        <v>18492.0</v>
      </c>
      <c r="V175" s="115" t="s">
        <v>2815</v>
      </c>
      <c r="W175" s="115"/>
      <c r="X175" s="115" t="s">
        <v>3749</v>
      </c>
      <c r="Y175" s="115"/>
      <c r="Z175" s="115"/>
      <c r="AA175" s="115"/>
      <c r="AB175" s="115"/>
      <c r="AC175" s="115"/>
      <c r="AD175" s="115"/>
      <c r="AE175" s="115"/>
      <c r="AF175" s="115" t="s">
        <v>217</v>
      </c>
      <c r="AG175" s="115" t="s">
        <v>1577</v>
      </c>
      <c r="AH175" s="115" t="s">
        <v>90</v>
      </c>
      <c r="AI175" s="115" t="s">
        <v>93</v>
      </c>
      <c r="AJ175" s="115" t="s">
        <v>91</v>
      </c>
      <c r="AK175" s="115" t="s">
        <v>90</v>
      </c>
      <c r="AL175" s="115" t="s">
        <v>91</v>
      </c>
      <c r="AM175" s="115" t="s">
        <v>1578</v>
      </c>
      <c r="AN175" s="115"/>
      <c r="AO175" s="115"/>
      <c r="AP175" s="115"/>
      <c r="AQ175" s="115" t="s">
        <v>90</v>
      </c>
      <c r="AR175" s="115"/>
      <c r="AS175" s="115" t="s">
        <v>3750</v>
      </c>
      <c r="AT175" s="115" t="s">
        <v>217</v>
      </c>
      <c r="AU175" s="115" t="s">
        <v>91</v>
      </c>
      <c r="AV175" s="115" t="s">
        <v>90</v>
      </c>
      <c r="AW175" s="115" t="s">
        <v>3751</v>
      </c>
      <c r="AX175" s="115" t="s">
        <v>217</v>
      </c>
      <c r="AY175" s="115" t="s">
        <v>219</v>
      </c>
      <c r="AZ175" s="115" t="s">
        <v>217</v>
      </c>
      <c r="BA175" s="115" t="s">
        <v>91</v>
      </c>
      <c r="BB175" s="115" t="s">
        <v>3752</v>
      </c>
      <c r="BC175" s="115">
        <v>8000.0</v>
      </c>
      <c r="BD175" s="115">
        <v>12000.0</v>
      </c>
      <c r="BE175" s="115">
        <v>6000.0</v>
      </c>
      <c r="BF175" s="115" t="s">
        <v>91</v>
      </c>
      <c r="BG175" s="115" t="s">
        <v>1580</v>
      </c>
      <c r="BH175" s="115"/>
      <c r="BI175" s="115"/>
      <c r="BJ175" s="115"/>
      <c r="BK175" s="115"/>
      <c r="BL175" s="115">
        <v>3.0</v>
      </c>
      <c r="BM175" s="115" t="s">
        <v>91</v>
      </c>
      <c r="BN175" s="115" t="s">
        <v>92</v>
      </c>
      <c r="BO175" s="115"/>
      <c r="BP175" s="115"/>
      <c r="BQ175" s="115" t="s">
        <v>3753</v>
      </c>
      <c r="BR175" s="115" t="s">
        <v>110</v>
      </c>
      <c r="BS175" s="115" t="s">
        <v>2508</v>
      </c>
      <c r="BT175" s="115" t="s">
        <v>803</v>
      </c>
      <c r="BU175" s="115" t="s">
        <v>112</v>
      </c>
      <c r="BV175" s="115" t="s">
        <v>153</v>
      </c>
      <c r="BW175" s="115" t="s">
        <v>112</v>
      </c>
      <c r="BX175" s="115" t="s">
        <v>111</v>
      </c>
      <c r="BY175" s="115" t="s">
        <v>285</v>
      </c>
      <c r="BZ175" s="114" t="s">
        <v>2009</v>
      </c>
      <c r="CA175" s="115" t="s">
        <v>1586</v>
      </c>
      <c r="CB175" s="115" t="s">
        <v>1587</v>
      </c>
      <c r="CC175" s="115" t="s">
        <v>1585</v>
      </c>
      <c r="CD175"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E175" s="115" t="s">
        <v>3754</v>
      </c>
      <c r="CF175" s="115"/>
      <c r="CG175" s="115"/>
      <c r="CH175" s="115"/>
      <c r="CI175" s="115"/>
    </row>
    <row r="176">
      <c r="A176" s="115" t="s">
        <v>1588</v>
      </c>
      <c r="B176" s="115" t="s">
        <v>3755</v>
      </c>
      <c r="C176" s="115" t="s">
        <v>90</v>
      </c>
      <c r="D176" s="115"/>
      <c r="E176" s="115" t="s">
        <v>91</v>
      </c>
      <c r="F176" s="115"/>
      <c r="G176" s="115"/>
      <c r="H176" s="115"/>
      <c r="I176" s="115">
        <v>-31.0</v>
      </c>
      <c r="J176" s="115">
        <v>6.0</v>
      </c>
      <c r="K176" s="115" t="s">
        <v>100</v>
      </c>
      <c r="L176" s="115" t="s">
        <v>91</v>
      </c>
      <c r="M176" s="115" t="s">
        <v>91</v>
      </c>
      <c r="N176" s="115"/>
      <c r="O176" s="115" t="s">
        <v>1590</v>
      </c>
      <c r="P176" s="115"/>
      <c r="Q176" s="115" t="s">
        <v>111</v>
      </c>
      <c r="R176" s="115" t="s">
        <v>3756</v>
      </c>
      <c r="S176" s="115">
        <v>9810.0</v>
      </c>
      <c r="T176" s="115">
        <v>26975.0</v>
      </c>
      <c r="U176" s="115">
        <v>22924.0</v>
      </c>
      <c r="V176" s="115" t="s">
        <v>2815</v>
      </c>
      <c r="W176" s="115"/>
      <c r="X176" s="115" t="s">
        <v>3757</v>
      </c>
      <c r="Y176" s="115"/>
      <c r="Z176" s="115"/>
      <c r="AA176" s="115"/>
      <c r="AB176" s="115"/>
      <c r="AC176" s="115"/>
      <c r="AD176" s="115"/>
      <c r="AE176" s="115"/>
      <c r="AF176" s="115" t="s">
        <v>217</v>
      </c>
      <c r="AG176" s="115" t="s">
        <v>1592</v>
      </c>
      <c r="AH176" s="115" t="s">
        <v>91</v>
      </c>
      <c r="AI176" s="115" t="s">
        <v>93</v>
      </c>
      <c r="AJ176" s="115" t="s">
        <v>91</v>
      </c>
      <c r="AK176" s="115"/>
      <c r="AL176" s="115"/>
      <c r="AM176" s="115" t="s">
        <v>1593</v>
      </c>
      <c r="AN176" s="115" t="s">
        <v>91</v>
      </c>
      <c r="AO176" s="115" t="s">
        <v>91</v>
      </c>
      <c r="AP176" s="115" t="s">
        <v>219</v>
      </c>
      <c r="AQ176" s="115" t="s">
        <v>90</v>
      </c>
      <c r="AR176" s="115"/>
      <c r="AS176" s="115" t="s">
        <v>3758</v>
      </c>
      <c r="AT176" s="115" t="s">
        <v>217</v>
      </c>
      <c r="AU176" s="115" t="s">
        <v>93</v>
      </c>
      <c r="AV176" s="115" t="s">
        <v>91</v>
      </c>
      <c r="AW176" s="115"/>
      <c r="AX176" s="115" t="s">
        <v>217</v>
      </c>
      <c r="AY176" s="115" t="s">
        <v>219</v>
      </c>
      <c r="AZ176" s="115" t="s">
        <v>217</v>
      </c>
      <c r="BA176" s="115" t="s">
        <v>92</v>
      </c>
      <c r="BB176" s="115"/>
      <c r="BC176" s="115"/>
      <c r="BD176" s="115"/>
      <c r="BE176" s="115">
        <v>10001.0</v>
      </c>
      <c r="BF176" s="115" t="s">
        <v>93</v>
      </c>
      <c r="BG176" s="115" t="s">
        <v>3759</v>
      </c>
      <c r="BH176" s="115"/>
      <c r="BI176" s="115"/>
      <c r="BJ176" s="115"/>
      <c r="BK176" s="115"/>
      <c r="BL176" s="115">
        <v>5.0</v>
      </c>
      <c r="BM176" s="115" t="s">
        <v>90</v>
      </c>
      <c r="BN176" s="115" t="s">
        <v>91</v>
      </c>
      <c r="BO176" s="115"/>
      <c r="BP176" s="115"/>
      <c r="BQ176" s="115" t="s">
        <v>3760</v>
      </c>
      <c r="BR176" s="115" t="s">
        <v>2810</v>
      </c>
      <c r="BS176" s="115" t="s">
        <v>2508</v>
      </c>
      <c r="BT176" s="115" t="s">
        <v>112</v>
      </c>
      <c r="BU176" s="115" t="s">
        <v>112</v>
      </c>
      <c r="BV176" s="115" t="s">
        <v>897</v>
      </c>
      <c r="BW176" s="115" t="s">
        <v>112</v>
      </c>
      <c r="BX176" s="115" t="s">
        <v>111</v>
      </c>
      <c r="BY176" s="115" t="s">
        <v>193</v>
      </c>
      <c r="BZ176" s="114" t="s">
        <v>1254</v>
      </c>
      <c r="CA176" s="115" t="s">
        <v>1733</v>
      </c>
      <c r="CB176" s="115" t="s">
        <v>410</v>
      </c>
      <c r="CC176" s="115" t="s">
        <v>118</v>
      </c>
      <c r="CD176" s="115" t="s">
        <v>3761</v>
      </c>
      <c r="CE176" s="115"/>
      <c r="CF176" s="115"/>
      <c r="CG176" s="115"/>
      <c r="CH176" s="115"/>
      <c r="CI176" s="115"/>
    </row>
    <row r="177">
      <c r="A177" s="144" t="s">
        <v>3762</v>
      </c>
      <c r="B177" s="144" t="s">
        <v>3763</v>
      </c>
      <c r="C177" s="144" t="s">
        <v>90</v>
      </c>
      <c r="D177" s="115"/>
      <c r="E177" s="144" t="s">
        <v>121</v>
      </c>
      <c r="F177" s="115"/>
      <c r="G177" s="115"/>
      <c r="H177" s="115"/>
      <c r="I177" s="115"/>
      <c r="J177" s="115"/>
      <c r="K177" s="115"/>
      <c r="L177" s="115"/>
      <c r="M177" s="115"/>
      <c r="N177" s="115"/>
      <c r="O177" s="115"/>
      <c r="P177" s="115"/>
      <c r="Q177" s="115"/>
      <c r="R177" s="115" t="s">
        <v>3764</v>
      </c>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44" t="s">
        <v>91</v>
      </c>
      <c r="AR177" s="115"/>
      <c r="AS177" s="144" t="s">
        <v>3765</v>
      </c>
      <c r="AT177" s="115"/>
      <c r="AU177" s="115"/>
      <c r="AV177" s="115"/>
      <c r="AW177" s="115"/>
      <c r="AX177" s="115"/>
      <c r="AY177" s="115"/>
      <c r="AZ177" s="115"/>
      <c r="BA177" s="115"/>
      <c r="BB177" s="115"/>
      <c r="BC177" s="115"/>
      <c r="BD177" s="115"/>
      <c r="BE177" s="144">
        <v>2501.0</v>
      </c>
      <c r="BF177" s="144" t="s">
        <v>93</v>
      </c>
      <c r="BG177" s="144" t="s">
        <v>3766</v>
      </c>
      <c r="BH177" s="115"/>
      <c r="BI177" s="115"/>
      <c r="BJ177" s="115"/>
      <c r="BK177" s="115"/>
      <c r="BL177" s="144">
        <v>5.0</v>
      </c>
      <c r="BM177" s="144" t="s">
        <v>91</v>
      </c>
      <c r="BN177" s="144" t="s">
        <v>90</v>
      </c>
      <c r="BO177" s="115"/>
      <c r="BP177" s="144">
        <v>1.0</v>
      </c>
      <c r="BQ177" s="115" t="s">
        <v>3767</v>
      </c>
      <c r="BR177" s="144" t="s">
        <v>110</v>
      </c>
      <c r="BS177" s="144" t="s">
        <v>3670</v>
      </c>
      <c r="BT177" s="144" t="s">
        <v>111</v>
      </c>
      <c r="BU177" s="144" t="s">
        <v>111</v>
      </c>
      <c r="BV177" s="144" t="s">
        <v>112</v>
      </c>
      <c r="BW177" s="144" t="s">
        <v>112</v>
      </c>
      <c r="BX177" s="144" t="s">
        <v>111</v>
      </c>
      <c r="BY177" s="144" t="s">
        <v>112</v>
      </c>
      <c r="BZ177" s="144"/>
      <c r="CA177" s="115" t="s">
        <v>3768</v>
      </c>
      <c r="CB177" s="115"/>
      <c r="CC177" s="115"/>
      <c r="CD177" s="115"/>
      <c r="CE177" s="115"/>
      <c r="CF177" s="115"/>
      <c r="CG177" s="115"/>
      <c r="CH177" s="115"/>
      <c r="CI177" s="115"/>
    </row>
    <row r="178">
      <c r="A178" s="144" t="s">
        <v>1605</v>
      </c>
      <c r="B178" s="144" t="s">
        <v>3769</v>
      </c>
      <c r="C178" s="144" t="s">
        <v>90</v>
      </c>
      <c r="D178" s="115"/>
      <c r="E178" s="144" t="s">
        <v>91</v>
      </c>
      <c r="F178" s="115"/>
      <c r="G178" s="115"/>
      <c r="H178" s="115"/>
      <c r="I178" s="115"/>
      <c r="J178" s="115"/>
      <c r="K178" s="115"/>
      <c r="L178" s="115"/>
      <c r="M178" s="115"/>
      <c r="N178" s="115"/>
      <c r="O178" s="144" t="s">
        <v>90</v>
      </c>
      <c r="P178" s="115"/>
      <c r="Q178" s="115"/>
      <c r="R178" s="115" t="s">
        <v>3770</v>
      </c>
      <c r="S178" s="144">
        <v>240.0</v>
      </c>
      <c r="T178" s="144">
        <v>1837.0</v>
      </c>
      <c r="U178" s="144">
        <v>19972.0</v>
      </c>
      <c r="V178" s="115" t="s">
        <v>3771</v>
      </c>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44">
        <v>300.0</v>
      </c>
      <c r="BD178" s="144">
        <v>450.0</v>
      </c>
      <c r="BE178" s="144">
        <v>250.0</v>
      </c>
      <c r="BF178" s="144" t="s">
        <v>93</v>
      </c>
      <c r="BG178" s="115" t="s">
        <v>3772</v>
      </c>
      <c r="BH178" s="115"/>
      <c r="BI178" s="115"/>
      <c r="BJ178" s="115"/>
      <c r="BK178" s="115"/>
      <c r="BL178" s="144">
        <v>5.0</v>
      </c>
      <c r="BM178" s="144" t="s">
        <v>90</v>
      </c>
      <c r="BN178" s="144" t="s">
        <v>90</v>
      </c>
      <c r="BO178" s="115"/>
      <c r="BP178" s="115"/>
      <c r="BQ178" s="115" t="s">
        <v>3767</v>
      </c>
      <c r="BR178" s="144" t="s">
        <v>110</v>
      </c>
      <c r="BS178" s="144" t="s">
        <v>3670</v>
      </c>
      <c r="BT178" s="144" t="s">
        <v>111</v>
      </c>
      <c r="BU178" s="144" t="s">
        <v>111</v>
      </c>
      <c r="BV178" s="144" t="s">
        <v>111</v>
      </c>
      <c r="BW178" s="144" t="s">
        <v>2728</v>
      </c>
      <c r="BX178" s="144" t="s">
        <v>111</v>
      </c>
      <c r="BY178" s="144" t="s">
        <v>114</v>
      </c>
      <c r="BZ178" s="151" t="s">
        <v>93</v>
      </c>
      <c r="CA178"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78" s="115" t="s">
        <v>118</v>
      </c>
      <c r="CC178" s="115"/>
      <c r="CD178" s="115"/>
      <c r="CE178" s="115"/>
      <c r="CF178" s="115"/>
      <c r="CG178" s="115"/>
      <c r="CH178" s="115"/>
      <c r="CI178" s="115"/>
    </row>
    <row r="179">
      <c r="A179" s="144" t="s">
        <v>1615</v>
      </c>
      <c r="B179" s="144" t="s">
        <v>1616</v>
      </c>
      <c r="C179" s="144" t="s">
        <v>90</v>
      </c>
      <c r="D179" s="115"/>
      <c r="E179" s="144" t="s">
        <v>121</v>
      </c>
      <c r="F179" s="115"/>
      <c r="G179" s="115"/>
      <c r="H179" s="115"/>
      <c r="I179" s="115"/>
      <c r="J179" s="115"/>
      <c r="K179" s="115"/>
      <c r="L179" s="115"/>
      <c r="M179" s="115"/>
      <c r="N179" s="115"/>
      <c r="O179" s="115"/>
      <c r="P179" s="115"/>
      <c r="Q179" s="115"/>
      <c r="R179" s="115" t="s">
        <v>3764</v>
      </c>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44" t="s">
        <v>91</v>
      </c>
      <c r="AR179" s="115"/>
      <c r="AS179" s="144" t="s">
        <v>3765</v>
      </c>
      <c r="AT179" s="115"/>
      <c r="AU179" s="115"/>
      <c r="AV179" s="115"/>
      <c r="AW179" s="115"/>
      <c r="AX179" s="115"/>
      <c r="AY179" s="115"/>
      <c r="AZ179" s="115"/>
      <c r="BA179" s="115"/>
      <c r="BB179" s="115"/>
      <c r="BC179" s="115"/>
      <c r="BD179" s="144">
        <v>1000.0</v>
      </c>
      <c r="BE179" s="144">
        <v>250.0</v>
      </c>
      <c r="BF179" s="144" t="s">
        <v>93</v>
      </c>
      <c r="BG179" s="144" t="s">
        <v>3773</v>
      </c>
      <c r="BH179" s="115"/>
      <c r="BI179" s="115"/>
      <c r="BJ179" s="115"/>
      <c r="BK179" s="115"/>
      <c r="BL179" s="144">
        <v>5.0</v>
      </c>
      <c r="BM179" s="144" t="s">
        <v>91</v>
      </c>
      <c r="BN179" s="144" t="s">
        <v>90</v>
      </c>
      <c r="BO179" s="115"/>
      <c r="BP179" s="144">
        <v>2.0</v>
      </c>
      <c r="BQ179" s="115" t="s">
        <v>3774</v>
      </c>
      <c r="BR179" s="144" t="s">
        <v>110</v>
      </c>
      <c r="BS179" s="144" t="s">
        <v>3670</v>
      </c>
      <c r="BT179" s="144" t="s">
        <v>111</v>
      </c>
      <c r="BU179" s="144" t="s">
        <v>111</v>
      </c>
      <c r="BV179" s="144" t="s">
        <v>112</v>
      </c>
      <c r="BW179" s="144" t="s">
        <v>113</v>
      </c>
      <c r="BX179" s="144" t="s">
        <v>111</v>
      </c>
      <c r="BY179" s="144" t="s">
        <v>112</v>
      </c>
      <c r="BZ179" s="144"/>
      <c r="CA179" s="115" t="s">
        <v>3775</v>
      </c>
      <c r="CB179" s="115"/>
      <c r="CC179" s="115"/>
      <c r="CD179" s="115"/>
      <c r="CE179" s="115"/>
      <c r="CF179" s="115"/>
      <c r="CG179" s="115"/>
      <c r="CH179" s="115"/>
      <c r="CI179" s="115"/>
    </row>
    <row r="180">
      <c r="A180" s="144" t="s">
        <v>1682</v>
      </c>
      <c r="B180" s="144" t="s">
        <v>1683</v>
      </c>
      <c r="C180" s="144" t="s">
        <v>90</v>
      </c>
      <c r="D180" s="115"/>
      <c r="E180" s="144" t="s">
        <v>121</v>
      </c>
      <c r="F180" s="115"/>
      <c r="G180" s="115"/>
      <c r="H180" s="115"/>
      <c r="I180" s="115"/>
      <c r="J180" s="115"/>
      <c r="K180" s="115"/>
      <c r="L180" s="115"/>
      <c r="M180" s="115"/>
      <c r="N180" s="115"/>
      <c r="O180" s="144" t="s">
        <v>91</v>
      </c>
      <c r="P180" s="115"/>
      <c r="Q180" s="115"/>
      <c r="R180" s="115" t="s">
        <v>3776</v>
      </c>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44" t="s">
        <v>90</v>
      </c>
      <c r="AR180" s="115"/>
      <c r="AS180" s="115" t="s">
        <v>3777</v>
      </c>
      <c r="AT180" s="115"/>
      <c r="AU180" s="115"/>
      <c r="AV180" s="115"/>
      <c r="AW180" s="115"/>
      <c r="AX180" s="115"/>
      <c r="AY180" s="115"/>
      <c r="AZ180" s="115"/>
      <c r="BA180" s="115"/>
      <c r="BB180" s="115"/>
      <c r="BC180" s="115"/>
      <c r="BD180" s="115"/>
      <c r="BE180" s="144">
        <v>20001.0</v>
      </c>
      <c r="BF180" s="144" t="s">
        <v>92</v>
      </c>
      <c r="BG180" s="144" t="s">
        <v>1686</v>
      </c>
      <c r="BH180" s="115"/>
      <c r="BI180" s="115"/>
      <c r="BJ180" s="115"/>
      <c r="BK180" s="115"/>
      <c r="BL180" s="144">
        <v>5.0</v>
      </c>
      <c r="BM180" s="144" t="s">
        <v>91</v>
      </c>
      <c r="BN180" s="144" t="s">
        <v>91</v>
      </c>
      <c r="BO180" s="115"/>
      <c r="BP180" s="144">
        <v>1.0</v>
      </c>
      <c r="BQ180" s="115" t="s">
        <v>3778</v>
      </c>
      <c r="BR180" s="144" t="s">
        <v>110</v>
      </c>
      <c r="BS180" s="144" t="s">
        <v>3670</v>
      </c>
      <c r="BT180" s="144" t="s">
        <v>111</v>
      </c>
      <c r="BU180" s="144" t="s">
        <v>111</v>
      </c>
      <c r="BV180" s="144" t="s">
        <v>112</v>
      </c>
      <c r="BW180" s="144" t="s">
        <v>112</v>
      </c>
      <c r="BX180" s="144" t="s">
        <v>111</v>
      </c>
      <c r="BY180" s="144" t="s">
        <v>112</v>
      </c>
      <c r="BZ180" s="144"/>
      <c r="CA180" s="115" t="s">
        <v>3779</v>
      </c>
      <c r="CB180" s="115"/>
      <c r="CC180" s="115"/>
      <c r="CD180" s="115"/>
      <c r="CE180" s="115"/>
      <c r="CF180" s="115"/>
      <c r="CG180" s="115"/>
      <c r="CH180" s="115"/>
      <c r="CI180" s="115"/>
    </row>
    <row r="181">
      <c r="A181" s="144" t="s">
        <v>1689</v>
      </c>
      <c r="B181" s="144" t="s">
        <v>3780</v>
      </c>
      <c r="C181" s="144" t="s">
        <v>90</v>
      </c>
      <c r="D181" s="115"/>
      <c r="E181" s="144" t="s">
        <v>91</v>
      </c>
      <c r="F181" s="115"/>
      <c r="G181" s="115"/>
      <c r="H181" s="115"/>
      <c r="I181" s="144">
        <v>-61.0</v>
      </c>
      <c r="J181" s="144">
        <v>5.0</v>
      </c>
      <c r="K181" s="144" t="s">
        <v>100</v>
      </c>
      <c r="L181" s="144" t="s">
        <v>91</v>
      </c>
      <c r="M181" s="144" t="s">
        <v>91</v>
      </c>
      <c r="N181" s="115"/>
      <c r="O181" s="144" t="s">
        <v>565</v>
      </c>
      <c r="P181" s="115"/>
      <c r="Q181" s="115"/>
      <c r="R181" s="115" t="s">
        <v>3781</v>
      </c>
      <c r="S181" s="144">
        <v>3090.0</v>
      </c>
      <c r="T181" s="144">
        <v>28714.0</v>
      </c>
      <c r="U181" s="144">
        <v>9117.0</v>
      </c>
      <c r="V181" s="115" t="s">
        <v>2966</v>
      </c>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44" t="s">
        <v>90</v>
      </c>
      <c r="AR181" s="115"/>
      <c r="AS181" s="115" t="s">
        <v>3103</v>
      </c>
      <c r="AT181" s="115"/>
      <c r="AU181" s="115"/>
      <c r="AV181" s="115"/>
      <c r="AW181" s="115"/>
      <c r="AX181" s="115"/>
      <c r="AY181" s="115"/>
      <c r="AZ181" s="115"/>
      <c r="BA181" s="115"/>
      <c r="BB181" s="115"/>
      <c r="BC181" s="115"/>
      <c r="BD181" s="115"/>
      <c r="BE181" s="144">
        <v>5000.0</v>
      </c>
      <c r="BF181" s="144" t="s">
        <v>93</v>
      </c>
      <c r="BG181" s="144" t="s">
        <v>3782</v>
      </c>
      <c r="BH181" s="115"/>
      <c r="BI181" s="115"/>
      <c r="BJ181" s="115"/>
      <c r="BK181" s="115"/>
      <c r="BL181" s="144">
        <v>5.0</v>
      </c>
      <c r="BM181" s="144" t="s">
        <v>90</v>
      </c>
      <c r="BN181" s="144" t="s">
        <v>90</v>
      </c>
      <c r="BO181" s="115"/>
      <c r="BP181" s="115"/>
      <c r="BQ181" s="115" t="s">
        <v>3767</v>
      </c>
      <c r="BR181" s="144" t="s">
        <v>110</v>
      </c>
      <c r="BS181" s="144" t="s">
        <v>3670</v>
      </c>
      <c r="BT181" s="144" t="s">
        <v>112</v>
      </c>
      <c r="BU181" s="144" t="s">
        <v>111</v>
      </c>
      <c r="BV181" s="144" t="s">
        <v>153</v>
      </c>
      <c r="BW181" s="144" t="s">
        <v>111</v>
      </c>
      <c r="BX181" s="144" t="s">
        <v>111</v>
      </c>
      <c r="BY181" s="144" t="s">
        <v>114</v>
      </c>
      <c r="BZ181" s="151" t="s">
        <v>1254</v>
      </c>
      <c r="CA181" s="115" t="s">
        <v>410</v>
      </c>
      <c r="CB181" s="115" t="s">
        <v>299</v>
      </c>
      <c r="CC181" s="115" t="s">
        <v>3783</v>
      </c>
      <c r="CD181" s="115"/>
      <c r="CE181" s="115"/>
      <c r="CF181" s="115"/>
      <c r="CG181" s="115"/>
      <c r="CH181" s="115"/>
      <c r="CI181" s="115"/>
    </row>
    <row r="182">
      <c r="A182" s="144" t="s">
        <v>1621</v>
      </c>
      <c r="B182" s="144" t="s">
        <v>1622</v>
      </c>
      <c r="C182" s="144" t="s">
        <v>90</v>
      </c>
      <c r="D182" s="115"/>
      <c r="E182" s="144" t="s">
        <v>91</v>
      </c>
      <c r="F182" s="115"/>
      <c r="G182" s="115"/>
      <c r="H182" s="115"/>
      <c r="I182" s="115" t="s">
        <v>122</v>
      </c>
      <c r="J182" s="144">
        <v>5.0</v>
      </c>
      <c r="K182" s="144" t="s">
        <v>100</v>
      </c>
      <c r="L182" s="144" t="s">
        <v>91</v>
      </c>
      <c r="M182" s="144" t="s">
        <v>91</v>
      </c>
      <c r="N182" s="115"/>
      <c r="O182" s="144" t="s">
        <v>91</v>
      </c>
      <c r="P182" s="115"/>
      <c r="Q182" s="115"/>
      <c r="R182" s="115" t="s">
        <v>3784</v>
      </c>
      <c r="S182" s="144">
        <v>9900.0</v>
      </c>
      <c r="T182" s="144">
        <v>27502.0</v>
      </c>
      <c r="U182" s="144">
        <v>20088.0</v>
      </c>
      <c r="V182" s="115" t="s">
        <v>2966</v>
      </c>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44" t="s">
        <v>91</v>
      </c>
      <c r="AR182" s="115"/>
      <c r="AS182" s="115" t="s">
        <v>3103</v>
      </c>
      <c r="AT182" s="115"/>
      <c r="AU182" s="115"/>
      <c r="AV182" s="115"/>
      <c r="AW182" s="115"/>
      <c r="AX182" s="115"/>
      <c r="AY182" s="115"/>
      <c r="AZ182" s="115"/>
      <c r="BA182" s="115"/>
      <c r="BB182" s="115"/>
      <c r="BC182" s="115"/>
      <c r="BD182" s="115"/>
      <c r="BE182" s="144">
        <v>20001.0</v>
      </c>
      <c r="BF182" s="144" t="s">
        <v>93</v>
      </c>
      <c r="BG182" s="144" t="s">
        <v>3785</v>
      </c>
      <c r="BH182" s="115"/>
      <c r="BI182" s="115"/>
      <c r="BJ182" s="115"/>
      <c r="BK182" s="115"/>
      <c r="BL182" s="144">
        <v>5.0</v>
      </c>
      <c r="BM182" s="144" t="s">
        <v>90</v>
      </c>
      <c r="BN182" s="144" t="s">
        <v>91</v>
      </c>
      <c r="BO182" s="115"/>
      <c r="BP182" s="115"/>
      <c r="BQ182" s="115" t="s">
        <v>3719</v>
      </c>
      <c r="BR182" s="144" t="s">
        <v>110</v>
      </c>
      <c r="BS182" s="144" t="s">
        <v>3670</v>
      </c>
      <c r="BT182" s="144" t="s">
        <v>112</v>
      </c>
      <c r="BU182" s="144" t="s">
        <v>111</v>
      </c>
      <c r="BV182" s="144" t="s">
        <v>111</v>
      </c>
      <c r="BW182" s="144" t="s">
        <v>112</v>
      </c>
      <c r="BX182" s="144" t="s">
        <v>111</v>
      </c>
      <c r="BY182" s="144" t="s">
        <v>112</v>
      </c>
      <c r="BZ182" s="144"/>
      <c r="CA182" s="115" t="s">
        <v>410</v>
      </c>
      <c r="CB182" s="115" t="s">
        <v>299</v>
      </c>
      <c r="CC182" s="115" t="s">
        <v>3786</v>
      </c>
      <c r="CD182" s="115"/>
      <c r="CE182" s="115"/>
      <c r="CF182" s="115"/>
      <c r="CG182" s="115"/>
      <c r="CH182" s="115"/>
      <c r="CI182" s="115"/>
    </row>
    <row r="183">
      <c r="A183" s="144" t="s">
        <v>1627</v>
      </c>
      <c r="B183" s="144" t="s">
        <v>3787</v>
      </c>
      <c r="C183" s="144" t="s">
        <v>90</v>
      </c>
      <c r="D183" s="115"/>
      <c r="E183" s="144" t="s">
        <v>91</v>
      </c>
      <c r="F183" s="115"/>
      <c r="G183" s="115"/>
      <c r="H183" s="115"/>
      <c r="I183" s="115"/>
      <c r="J183" s="115"/>
      <c r="K183" s="115"/>
      <c r="L183" s="115"/>
      <c r="M183" s="115"/>
      <c r="N183" s="115"/>
      <c r="O183" s="144" t="s">
        <v>3788</v>
      </c>
      <c r="P183" s="115"/>
      <c r="Q183" s="144" t="s">
        <v>91</v>
      </c>
      <c r="R183" s="115" t="s">
        <v>3789</v>
      </c>
      <c r="S183" s="144">
        <v>780.0</v>
      </c>
      <c r="T183" s="144">
        <v>15113.0</v>
      </c>
      <c r="U183" s="144">
        <v>25340.0</v>
      </c>
      <c r="V183" s="115" t="s">
        <v>3790</v>
      </c>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44">
        <v>400.0</v>
      </c>
      <c r="BD183" s="144">
        <v>1000.0</v>
      </c>
      <c r="BE183" s="144">
        <v>250.0</v>
      </c>
      <c r="BF183" s="144" t="s">
        <v>92</v>
      </c>
      <c r="BG183" s="115" t="s">
        <v>3791</v>
      </c>
      <c r="BH183" s="115"/>
      <c r="BI183" s="115"/>
      <c r="BJ183" s="115"/>
      <c r="BK183" s="115"/>
      <c r="BL183" s="144">
        <v>5.0</v>
      </c>
      <c r="BM183" s="144" t="s">
        <v>90</v>
      </c>
      <c r="BN183" s="144" t="s">
        <v>90</v>
      </c>
      <c r="BO183" s="115"/>
      <c r="BP183" s="115"/>
      <c r="BQ183" s="115" t="s">
        <v>3792</v>
      </c>
      <c r="BR183" s="144" t="s">
        <v>110</v>
      </c>
      <c r="BS183" s="144" t="s">
        <v>3670</v>
      </c>
      <c r="BT183" s="144" t="s">
        <v>111</v>
      </c>
      <c r="BU183" s="144" t="s">
        <v>111</v>
      </c>
      <c r="BV183" s="144" t="s">
        <v>111</v>
      </c>
      <c r="BW183" s="144" t="s">
        <v>2728</v>
      </c>
      <c r="BX183" s="144" t="s">
        <v>111</v>
      </c>
      <c r="BY183" s="144" t="s">
        <v>114</v>
      </c>
      <c r="BZ183" s="151" t="s">
        <v>93</v>
      </c>
      <c r="CA183"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183" s="143" t="str">
        <f>HYPERLINK("http://conservation.forest.gov.tw/public/Attachment/34161035571.pdf","社團法人高雄市野鳥學會。高雄市黃鸝族群調查。2012。")</f>
        <v>社團法人高雄市野鳥學會。高雄市黃鸝族群調查。2012。</v>
      </c>
      <c r="CC183" s="115" t="s">
        <v>3793</v>
      </c>
      <c r="CD183" s="115" t="s">
        <v>118</v>
      </c>
      <c r="CE183" s="115" t="s">
        <v>916</v>
      </c>
      <c r="CF183" s="115" t="s">
        <v>3794</v>
      </c>
      <c r="CG183" s="115"/>
      <c r="CH183" s="115"/>
      <c r="CI183" s="115"/>
    </row>
    <row r="184">
      <c r="A184" s="144" t="s">
        <v>1638</v>
      </c>
      <c r="B184" s="144" t="s">
        <v>3795</v>
      </c>
      <c r="C184" s="144" t="s">
        <v>91</v>
      </c>
      <c r="D184" s="115"/>
      <c r="E184" s="144" t="s">
        <v>91</v>
      </c>
      <c r="F184" s="115"/>
      <c r="G184" s="115"/>
      <c r="H184" s="115"/>
      <c r="I184" s="115" t="s">
        <v>122</v>
      </c>
      <c r="J184" s="144">
        <v>5.0</v>
      </c>
      <c r="K184" s="144" t="s">
        <v>100</v>
      </c>
      <c r="L184" s="144" t="s">
        <v>91</v>
      </c>
      <c r="M184" s="144" t="s">
        <v>91</v>
      </c>
      <c r="N184" s="115"/>
      <c r="O184" s="144" t="s">
        <v>2831</v>
      </c>
      <c r="P184" s="144" t="s">
        <v>91</v>
      </c>
      <c r="Q184" s="144" t="s">
        <v>91</v>
      </c>
      <c r="R184" s="115" t="s">
        <v>3796</v>
      </c>
      <c r="S184" s="144">
        <v>4740.0</v>
      </c>
      <c r="T184" s="144">
        <v>23474.0</v>
      </c>
      <c r="U184" s="144">
        <v>14976.0</v>
      </c>
      <c r="V184" s="115" t="s">
        <v>2966</v>
      </c>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44" t="s">
        <v>91</v>
      </c>
      <c r="AR184" s="115"/>
      <c r="AS184" s="115" t="s">
        <v>3103</v>
      </c>
      <c r="AT184" s="115"/>
      <c r="AU184" s="115"/>
      <c r="AV184" s="115"/>
      <c r="AW184" s="115"/>
      <c r="AX184" s="115"/>
      <c r="AY184" s="115"/>
      <c r="AZ184" s="115"/>
      <c r="BA184" s="115"/>
      <c r="BB184" s="115"/>
      <c r="BC184" s="115"/>
      <c r="BD184" s="115"/>
      <c r="BE184" s="144">
        <v>5000.0</v>
      </c>
      <c r="BF184" s="144" t="s">
        <v>93</v>
      </c>
      <c r="BG184" s="144" t="s">
        <v>3797</v>
      </c>
      <c r="BH184" s="115"/>
      <c r="BI184" s="115"/>
      <c r="BJ184" s="115"/>
      <c r="BK184" s="115"/>
      <c r="BL184" s="144">
        <v>5.0</v>
      </c>
      <c r="BM184" s="144" t="s">
        <v>90</v>
      </c>
      <c r="BN184" s="144" t="s">
        <v>91</v>
      </c>
      <c r="BO184" s="144" t="s">
        <v>94</v>
      </c>
      <c r="BP184" s="115"/>
      <c r="BQ184" s="115" t="s">
        <v>3798</v>
      </c>
      <c r="BR184" s="144" t="s">
        <v>110</v>
      </c>
      <c r="BS184" s="144" t="s">
        <v>3670</v>
      </c>
      <c r="BT184" s="144" t="s">
        <v>112</v>
      </c>
      <c r="BU184" s="144" t="s">
        <v>111</v>
      </c>
      <c r="BV184" s="144" t="s">
        <v>111</v>
      </c>
      <c r="BW184" s="144" t="s">
        <v>112</v>
      </c>
      <c r="BX184" s="144" t="s">
        <v>111</v>
      </c>
      <c r="BY184" s="144" t="s">
        <v>112</v>
      </c>
      <c r="BZ184" s="144"/>
      <c r="CA184" s="115" t="s">
        <v>410</v>
      </c>
      <c r="CB184" s="115" t="s">
        <v>299</v>
      </c>
      <c r="CC184" s="115" t="s">
        <v>3799</v>
      </c>
      <c r="CD184" s="115" t="s">
        <v>118</v>
      </c>
      <c r="CE184" s="115"/>
      <c r="CF184" s="115"/>
      <c r="CG184" s="115"/>
      <c r="CH184" s="115"/>
      <c r="CI184" s="115"/>
    </row>
    <row r="185">
      <c r="A185" s="144" t="s">
        <v>1646</v>
      </c>
      <c r="B185" s="144" t="s">
        <v>1647</v>
      </c>
      <c r="C185" s="144" t="s">
        <v>91</v>
      </c>
      <c r="D185" s="115"/>
      <c r="E185" s="144" t="s">
        <v>91</v>
      </c>
      <c r="F185" s="115"/>
      <c r="G185" s="115"/>
      <c r="H185" s="115"/>
      <c r="I185" s="115" t="s">
        <v>122</v>
      </c>
      <c r="J185" s="144">
        <v>5.0</v>
      </c>
      <c r="K185" s="144" t="s">
        <v>100</v>
      </c>
      <c r="L185" s="144" t="s">
        <v>91</v>
      </c>
      <c r="M185" s="144" t="s">
        <v>91</v>
      </c>
      <c r="N185" s="115"/>
      <c r="O185" s="144"/>
      <c r="P185" s="115"/>
      <c r="Q185" s="115"/>
      <c r="R185" s="115" t="s">
        <v>3800</v>
      </c>
      <c r="S185" s="144">
        <v>10200.0</v>
      </c>
      <c r="T185" s="144">
        <v>36067.0</v>
      </c>
      <c r="U185" s="144">
        <v>19574.0</v>
      </c>
      <c r="V185" s="115" t="s">
        <v>2966</v>
      </c>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44" t="s">
        <v>91</v>
      </c>
      <c r="AR185" s="115"/>
      <c r="AS185" s="115" t="s">
        <v>3103</v>
      </c>
      <c r="AT185" s="115"/>
      <c r="AU185" s="115"/>
      <c r="AV185" s="115"/>
      <c r="AW185" s="115"/>
      <c r="AX185" s="115"/>
      <c r="AY185" s="115"/>
      <c r="AZ185" s="115"/>
      <c r="BA185" s="115"/>
      <c r="BB185" s="115"/>
      <c r="BC185" s="115"/>
      <c r="BD185" s="115"/>
      <c r="BE185" s="144">
        <v>20001.0</v>
      </c>
      <c r="BF185" s="144" t="s">
        <v>93</v>
      </c>
      <c r="BG185" s="144" t="s">
        <v>3801</v>
      </c>
      <c r="BH185" s="115"/>
      <c r="BI185" s="115"/>
      <c r="BJ185" s="115"/>
      <c r="BK185" s="115"/>
      <c r="BL185" s="144">
        <v>5.0</v>
      </c>
      <c r="BM185" s="144" t="s">
        <v>90</v>
      </c>
      <c r="BN185" s="144" t="s">
        <v>91</v>
      </c>
      <c r="BO185" s="144" t="s">
        <v>94</v>
      </c>
      <c r="BP185" s="115"/>
      <c r="BQ185" s="115" t="s">
        <v>3798</v>
      </c>
      <c r="BR185" s="144" t="s">
        <v>110</v>
      </c>
      <c r="BS185" s="144" t="s">
        <v>3670</v>
      </c>
      <c r="BT185" s="144" t="s">
        <v>112</v>
      </c>
      <c r="BU185" s="144" t="s">
        <v>111</v>
      </c>
      <c r="BV185" s="144" t="s">
        <v>111</v>
      </c>
      <c r="BW185" s="144" t="s">
        <v>112</v>
      </c>
      <c r="BX185" s="144" t="s">
        <v>111</v>
      </c>
      <c r="BY185" s="144" t="s">
        <v>112</v>
      </c>
      <c r="BZ185" s="144"/>
      <c r="CA185" s="115" t="s">
        <v>410</v>
      </c>
      <c r="CB185" s="115" t="s">
        <v>299</v>
      </c>
      <c r="CC185" s="115" t="s">
        <v>3802</v>
      </c>
      <c r="CD185" s="115"/>
      <c r="CE185" s="115"/>
      <c r="CF185" s="115"/>
      <c r="CG185" s="115"/>
      <c r="CH185" s="115"/>
      <c r="CI185" s="115"/>
    </row>
    <row r="186">
      <c r="A186" s="144" t="s">
        <v>1652</v>
      </c>
      <c r="B186" s="144" t="s">
        <v>1653</v>
      </c>
      <c r="C186" s="144" t="s">
        <v>91</v>
      </c>
      <c r="D186" s="115"/>
      <c r="E186" s="144" t="s">
        <v>91</v>
      </c>
      <c r="F186" s="115"/>
      <c r="G186" s="115"/>
      <c r="H186" s="115"/>
      <c r="I186" s="115" t="s">
        <v>122</v>
      </c>
      <c r="J186" s="144">
        <v>5.0</v>
      </c>
      <c r="K186" s="144" t="s">
        <v>100</v>
      </c>
      <c r="L186" s="144" t="s">
        <v>91</v>
      </c>
      <c r="M186" s="144" t="s">
        <v>91</v>
      </c>
      <c r="N186" s="115"/>
      <c r="O186" s="144"/>
      <c r="P186" s="115"/>
      <c r="Q186" s="115"/>
      <c r="R186" s="115" t="s">
        <v>2818</v>
      </c>
      <c r="S186" s="144">
        <v>18840.0</v>
      </c>
      <c r="T186" s="144">
        <v>30133.0</v>
      </c>
      <c r="U186" s="144">
        <v>23935.0</v>
      </c>
      <c r="V186" s="115" t="s">
        <v>2966</v>
      </c>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44" t="s">
        <v>91</v>
      </c>
      <c r="AR186" s="115"/>
      <c r="AS186" s="115" t="s">
        <v>3103</v>
      </c>
      <c r="AT186" s="115"/>
      <c r="AU186" s="115"/>
      <c r="AV186" s="115"/>
      <c r="AW186" s="115"/>
      <c r="AX186" s="115"/>
      <c r="AY186" s="115"/>
      <c r="AZ186" s="115"/>
      <c r="BA186" s="115"/>
      <c r="BB186" s="115"/>
      <c r="BC186" s="115"/>
      <c r="BD186" s="115"/>
      <c r="BE186" s="144">
        <v>20001.0</v>
      </c>
      <c r="BF186" s="144" t="s">
        <v>93</v>
      </c>
      <c r="BG186" s="144" t="s">
        <v>3801</v>
      </c>
      <c r="BH186" s="115"/>
      <c r="BI186" s="115"/>
      <c r="BJ186" s="115"/>
      <c r="BK186" s="115"/>
      <c r="BL186" s="144">
        <v>5.0</v>
      </c>
      <c r="BM186" s="144" t="s">
        <v>90</v>
      </c>
      <c r="BN186" s="144" t="s">
        <v>91</v>
      </c>
      <c r="BO186" s="144" t="s">
        <v>94</v>
      </c>
      <c r="BP186" s="115"/>
      <c r="BQ186" s="115" t="s">
        <v>3798</v>
      </c>
      <c r="BR186" s="144" t="s">
        <v>110</v>
      </c>
      <c r="BS186" s="144" t="s">
        <v>3670</v>
      </c>
      <c r="BT186" s="144" t="s">
        <v>112</v>
      </c>
      <c r="BU186" s="144" t="s">
        <v>111</v>
      </c>
      <c r="BV186" s="144" t="s">
        <v>111</v>
      </c>
      <c r="BW186" s="144" t="s">
        <v>112</v>
      </c>
      <c r="BX186" s="144" t="s">
        <v>111</v>
      </c>
      <c r="BY186" s="144" t="s">
        <v>112</v>
      </c>
      <c r="BZ186" s="144"/>
      <c r="CA186" s="115" t="s">
        <v>410</v>
      </c>
      <c r="CB186" s="115" t="s">
        <v>299</v>
      </c>
      <c r="CC186" s="115" t="s">
        <v>3803</v>
      </c>
      <c r="CD186" s="115"/>
      <c r="CE186" s="115"/>
      <c r="CF186" s="115"/>
      <c r="CG186" s="115"/>
      <c r="CH186" s="115"/>
      <c r="CI186" s="115"/>
    </row>
    <row r="187">
      <c r="A187" s="144" t="s">
        <v>1658</v>
      </c>
      <c r="B187" s="144" t="s">
        <v>1659</v>
      </c>
      <c r="C187" s="144" t="s">
        <v>91</v>
      </c>
      <c r="D187" s="115"/>
      <c r="E187" s="144" t="s">
        <v>91</v>
      </c>
      <c r="F187" s="115"/>
      <c r="G187" s="115"/>
      <c r="H187" s="115"/>
      <c r="I187" s="144">
        <v>25.0</v>
      </c>
      <c r="J187" s="144">
        <v>5.0</v>
      </c>
      <c r="K187" s="144" t="s">
        <v>100</v>
      </c>
      <c r="L187" s="144" t="s">
        <v>91</v>
      </c>
      <c r="M187" s="144" t="s">
        <v>91</v>
      </c>
      <c r="N187" s="115"/>
      <c r="O187" s="144"/>
      <c r="P187" s="115"/>
      <c r="Q187" s="115"/>
      <c r="R187" s="115" t="s">
        <v>2818</v>
      </c>
      <c r="S187" s="144">
        <v>20850.0</v>
      </c>
      <c r="T187" s="144">
        <v>35314.0</v>
      </c>
      <c r="U187" s="144">
        <v>22595.0</v>
      </c>
      <c r="V187" s="115" t="s">
        <v>2966</v>
      </c>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44" t="s">
        <v>92</v>
      </c>
      <c r="AR187" s="115"/>
      <c r="AS187" s="115" t="s">
        <v>3103</v>
      </c>
      <c r="AT187" s="115"/>
      <c r="AU187" s="115"/>
      <c r="AV187" s="115"/>
      <c r="AW187" s="115"/>
      <c r="AX187" s="115"/>
      <c r="AY187" s="115"/>
      <c r="AZ187" s="115"/>
      <c r="BA187" s="115"/>
      <c r="BB187" s="115"/>
      <c r="BC187" s="115"/>
      <c r="BD187" s="115"/>
      <c r="BE187" s="144">
        <v>20001.0</v>
      </c>
      <c r="BF187" s="144" t="s">
        <v>93</v>
      </c>
      <c r="BG187" s="144" t="s">
        <v>3801</v>
      </c>
      <c r="BH187" s="115"/>
      <c r="BI187" s="115"/>
      <c r="BJ187" s="115"/>
      <c r="BK187" s="115"/>
      <c r="BL187" s="144">
        <v>5.0</v>
      </c>
      <c r="BM187" s="144" t="s">
        <v>90</v>
      </c>
      <c r="BN187" s="144" t="s">
        <v>91</v>
      </c>
      <c r="BO187" s="144" t="s">
        <v>94</v>
      </c>
      <c r="BP187" s="115"/>
      <c r="BQ187" s="115" t="s">
        <v>3798</v>
      </c>
      <c r="BR187" s="144" t="s">
        <v>110</v>
      </c>
      <c r="BS187" s="144" t="s">
        <v>3670</v>
      </c>
      <c r="BT187" s="144" t="s">
        <v>112</v>
      </c>
      <c r="BU187" s="144" t="s">
        <v>111</v>
      </c>
      <c r="BV187" s="144" t="s">
        <v>111</v>
      </c>
      <c r="BW187" s="144" t="s">
        <v>112</v>
      </c>
      <c r="BX187" s="144" t="s">
        <v>111</v>
      </c>
      <c r="BY187" s="144" t="s">
        <v>112</v>
      </c>
      <c r="BZ187" s="144"/>
      <c r="CA187" s="115" t="s">
        <v>410</v>
      </c>
      <c r="CB187" s="115" t="s">
        <v>299</v>
      </c>
      <c r="CC187" s="115" t="s">
        <v>3804</v>
      </c>
      <c r="CD187" s="115"/>
      <c r="CE187" s="115"/>
      <c r="CF187" s="115"/>
      <c r="CG187" s="115"/>
      <c r="CH187" s="115"/>
      <c r="CI187" s="115"/>
    </row>
    <row r="188">
      <c r="A188" s="144" t="s">
        <v>1664</v>
      </c>
      <c r="B188" s="144" t="s">
        <v>3805</v>
      </c>
      <c r="C188" s="144" t="s">
        <v>91</v>
      </c>
      <c r="D188" s="115"/>
      <c r="E188" s="144" t="s">
        <v>91</v>
      </c>
      <c r="F188" s="115"/>
      <c r="G188" s="115"/>
      <c r="H188" s="115"/>
      <c r="I188" s="115"/>
      <c r="J188" s="115"/>
      <c r="K188" s="115"/>
      <c r="L188" s="115"/>
      <c r="M188" s="115"/>
      <c r="N188" s="115"/>
      <c r="O188" s="144" t="s">
        <v>90</v>
      </c>
      <c r="P188" s="115"/>
      <c r="Q188" s="115"/>
      <c r="R188" s="115" t="s">
        <v>3806</v>
      </c>
      <c r="S188" s="115"/>
      <c r="T188" s="144">
        <v>50.0</v>
      </c>
      <c r="U188" s="115"/>
      <c r="V188" s="144" t="s">
        <v>3807</v>
      </c>
      <c r="W188" s="115"/>
      <c r="X188" s="115"/>
      <c r="Y188" s="115"/>
      <c r="Z188" s="115"/>
      <c r="AA188" s="115"/>
      <c r="AB188" s="115"/>
      <c r="AC188" s="115"/>
      <c r="AD188" s="115"/>
      <c r="AE188" s="144">
        <v>1.0</v>
      </c>
      <c r="AF188" s="115"/>
      <c r="AG188" s="144" t="s">
        <v>1668</v>
      </c>
      <c r="AH188" s="115"/>
      <c r="AI188" s="115"/>
      <c r="AJ188" s="115"/>
      <c r="AK188" s="115"/>
      <c r="AL188" s="115"/>
      <c r="AM188" s="115"/>
      <c r="AN188" s="115"/>
      <c r="AO188" s="115"/>
      <c r="AP188" s="115"/>
      <c r="AQ188" s="115"/>
      <c r="AR188" s="115"/>
      <c r="AS188" s="115"/>
      <c r="AT188" s="115"/>
      <c r="AU188" s="115"/>
      <c r="AV188" s="115"/>
      <c r="AW188" s="115"/>
      <c r="AX188" s="115"/>
      <c r="AY188" s="115"/>
      <c r="AZ188" s="115"/>
      <c r="BA188" s="115"/>
      <c r="BB188" s="115"/>
      <c r="BC188" s="144">
        <v>3500.0</v>
      </c>
      <c r="BD188" s="144">
        <v>4800.0</v>
      </c>
      <c r="BE188" s="144">
        <v>2500.0</v>
      </c>
      <c r="BF188" s="144" t="s">
        <v>92</v>
      </c>
      <c r="BG188" s="115" t="s">
        <v>3808</v>
      </c>
      <c r="BH188" s="144">
        <v>3500.0</v>
      </c>
      <c r="BI188" s="144" t="s">
        <v>92</v>
      </c>
      <c r="BJ188" s="144" t="s">
        <v>1671</v>
      </c>
      <c r="BK188" s="115"/>
      <c r="BL188" s="144">
        <v>4.0</v>
      </c>
      <c r="BM188" s="144" t="s">
        <v>91</v>
      </c>
      <c r="BN188" s="144" t="s">
        <v>91</v>
      </c>
      <c r="BO188" s="144" t="s">
        <v>92</v>
      </c>
      <c r="BP188" s="115"/>
      <c r="BQ188" s="115" t="s">
        <v>3809</v>
      </c>
      <c r="BR188" s="144" t="s">
        <v>110</v>
      </c>
      <c r="BS188" s="144" t="s">
        <v>3670</v>
      </c>
      <c r="BT188" s="144" t="s">
        <v>111</v>
      </c>
      <c r="BU188" s="144" t="s">
        <v>344</v>
      </c>
      <c r="BV188" s="144" t="s">
        <v>111</v>
      </c>
      <c r="BW188" s="144" t="s">
        <v>112</v>
      </c>
      <c r="BX188" s="144" t="s">
        <v>111</v>
      </c>
      <c r="BY188" s="144" t="s">
        <v>193</v>
      </c>
      <c r="BZ188" s="151" t="s">
        <v>3810</v>
      </c>
      <c r="CA188" s="115" t="s">
        <v>3811</v>
      </c>
      <c r="CB188" s="115" t="s">
        <v>1675</v>
      </c>
      <c r="CC188" s="115" t="s">
        <v>118</v>
      </c>
      <c r="CD188" s="115"/>
      <c r="CE188" s="115"/>
      <c r="CF188" s="115"/>
      <c r="CG188" s="115"/>
      <c r="CH188" s="115"/>
      <c r="CI188" s="115"/>
    </row>
    <row r="189">
      <c r="A189" s="144" t="s">
        <v>1664</v>
      </c>
      <c r="B189" s="144" t="s">
        <v>3812</v>
      </c>
      <c r="C189" s="152" t="s">
        <v>91</v>
      </c>
      <c r="D189" s="115"/>
      <c r="E189" s="144" t="s">
        <v>121</v>
      </c>
      <c r="F189" s="115"/>
      <c r="G189" s="115"/>
      <c r="H189" s="115"/>
      <c r="I189" s="115"/>
      <c r="J189" s="115"/>
      <c r="K189" s="115"/>
      <c r="L189" s="115"/>
      <c r="M189" s="115"/>
      <c r="N189" s="115"/>
      <c r="O189" s="115"/>
      <c r="P189" s="115"/>
      <c r="Q189" s="115"/>
      <c r="R189" s="115" t="s">
        <v>3764</v>
      </c>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44" t="s">
        <v>90</v>
      </c>
      <c r="AR189" s="115"/>
      <c r="AS189" s="144" t="s">
        <v>3813</v>
      </c>
      <c r="AT189" s="115"/>
      <c r="AU189" s="115"/>
      <c r="AV189" s="115"/>
      <c r="AW189" s="115"/>
      <c r="AX189" s="115"/>
      <c r="AY189" s="115"/>
      <c r="AZ189" s="115"/>
      <c r="BA189" s="115"/>
      <c r="BB189" s="115"/>
      <c r="BC189" s="115"/>
      <c r="BD189" s="115"/>
      <c r="BE189" s="144">
        <v>2500.0</v>
      </c>
      <c r="BF189" s="144" t="s">
        <v>93</v>
      </c>
      <c r="BG189" s="144" t="s">
        <v>3814</v>
      </c>
      <c r="BH189" s="115"/>
      <c r="BI189" s="115"/>
      <c r="BJ189" s="115"/>
      <c r="BK189" s="115"/>
      <c r="BL189" s="144">
        <v>4.0</v>
      </c>
      <c r="BM189" s="144" t="s">
        <v>91</v>
      </c>
      <c r="BN189" s="144" t="s">
        <v>91</v>
      </c>
      <c r="BO189" s="115"/>
      <c r="BP189" s="144">
        <v>1.0</v>
      </c>
      <c r="BQ189" s="115" t="s">
        <v>3815</v>
      </c>
      <c r="BR189" s="144" t="s">
        <v>110</v>
      </c>
      <c r="BS189" s="144" t="s">
        <v>3670</v>
      </c>
      <c r="BT189" s="144" t="s">
        <v>111</v>
      </c>
      <c r="BU189" s="144" t="s">
        <v>111</v>
      </c>
      <c r="BV189" s="144" t="s">
        <v>153</v>
      </c>
      <c r="BW189" s="144" t="s">
        <v>111</v>
      </c>
      <c r="BX189" s="144" t="s">
        <v>111</v>
      </c>
      <c r="BY189" s="144" t="s">
        <v>193</v>
      </c>
      <c r="BZ189" s="151" t="s">
        <v>1782</v>
      </c>
      <c r="CA189" s="115" t="s">
        <v>3811</v>
      </c>
      <c r="CB189" s="115"/>
      <c r="CC189" s="115"/>
      <c r="CD189" s="115"/>
      <c r="CE189" s="115"/>
      <c r="CF189" s="115"/>
      <c r="CG189" s="115"/>
      <c r="CH189" s="115"/>
      <c r="CI189" s="115"/>
    </row>
    <row r="190">
      <c r="A190" s="144" t="s">
        <v>3816</v>
      </c>
      <c r="B190" s="144" t="s">
        <v>1677</v>
      </c>
      <c r="C190" s="144" t="s">
        <v>90</v>
      </c>
      <c r="D190" s="115"/>
      <c r="E190" s="144" t="s">
        <v>121</v>
      </c>
      <c r="F190" s="115"/>
      <c r="G190" s="115"/>
      <c r="H190" s="115"/>
      <c r="I190" s="115"/>
      <c r="J190" s="115"/>
      <c r="K190" s="115"/>
      <c r="L190" s="115"/>
      <c r="M190" s="115"/>
      <c r="N190" s="115"/>
      <c r="O190" s="115"/>
      <c r="P190" s="115"/>
      <c r="Q190" s="115"/>
      <c r="R190" s="115" t="s">
        <v>3764</v>
      </c>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44" t="s">
        <v>91</v>
      </c>
      <c r="AR190" s="115"/>
      <c r="AS190" s="144" t="s">
        <v>3765</v>
      </c>
      <c r="AT190" s="115"/>
      <c r="AU190" s="115"/>
      <c r="AV190" s="115"/>
      <c r="AW190" s="115"/>
      <c r="AX190" s="115"/>
      <c r="AY190" s="115"/>
      <c r="AZ190" s="115"/>
      <c r="BA190" s="115"/>
      <c r="BB190" s="115"/>
      <c r="BC190" s="115"/>
      <c r="BD190" s="115"/>
      <c r="BE190" s="144">
        <v>250.0</v>
      </c>
      <c r="BF190" s="144" t="s">
        <v>93</v>
      </c>
      <c r="BG190" s="115" t="s">
        <v>3817</v>
      </c>
      <c r="BH190" s="115"/>
      <c r="BI190" s="115"/>
      <c r="BJ190" s="115"/>
      <c r="BK190" s="115"/>
      <c r="BL190" s="144" t="s">
        <v>372</v>
      </c>
      <c r="BM190" s="144" t="s">
        <v>91</v>
      </c>
      <c r="BN190" s="144" t="s">
        <v>90</v>
      </c>
      <c r="BO190" s="115"/>
      <c r="BP190" s="144">
        <v>2.0</v>
      </c>
      <c r="BQ190" s="115" t="s">
        <v>1680</v>
      </c>
      <c r="BR190" s="144" t="s">
        <v>110</v>
      </c>
      <c r="BS190" s="144" t="s">
        <v>3670</v>
      </c>
      <c r="BT190" s="144" t="s">
        <v>111</v>
      </c>
      <c r="BU190" s="144" t="s">
        <v>111</v>
      </c>
      <c r="BV190" s="144" t="s">
        <v>111</v>
      </c>
      <c r="BW190" s="144" t="s">
        <v>113</v>
      </c>
      <c r="BX190" s="144" t="s">
        <v>111</v>
      </c>
      <c r="BY190" s="144" t="s">
        <v>112</v>
      </c>
      <c r="BZ190" s="144"/>
      <c r="CA190" s="115"/>
      <c r="CB190" s="115"/>
      <c r="CC190" s="115"/>
      <c r="CD190" s="115"/>
      <c r="CE190" s="115"/>
      <c r="CF190" s="115"/>
      <c r="CG190" s="115"/>
      <c r="CH190" s="115"/>
      <c r="CI190" s="115"/>
    </row>
    <row r="191">
      <c r="A191" s="144" t="s">
        <v>1698</v>
      </c>
      <c r="B191" s="144" t="s">
        <v>3818</v>
      </c>
      <c r="C191" s="144" t="s">
        <v>91</v>
      </c>
      <c r="D191" s="115"/>
      <c r="E191" s="144" t="s">
        <v>91</v>
      </c>
      <c r="F191" s="115"/>
      <c r="G191" s="115"/>
      <c r="H191" s="115"/>
      <c r="I191" s="144">
        <v>-51.0</v>
      </c>
      <c r="J191" s="144">
        <v>5.0</v>
      </c>
      <c r="K191" s="144" t="s">
        <v>100</v>
      </c>
      <c r="L191" s="144" t="s">
        <v>91</v>
      </c>
      <c r="M191" s="144" t="s">
        <v>91</v>
      </c>
      <c r="N191" s="115"/>
      <c r="O191" s="144" t="s">
        <v>91</v>
      </c>
      <c r="P191" s="115"/>
      <c r="Q191" s="115"/>
      <c r="R191" s="115" t="s">
        <v>3819</v>
      </c>
      <c r="S191" s="144">
        <v>4980.0</v>
      </c>
      <c r="T191" s="144">
        <v>8813.0</v>
      </c>
      <c r="U191" s="144">
        <v>20246.0</v>
      </c>
      <c r="V191" s="115" t="s">
        <v>2966</v>
      </c>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44" t="s">
        <v>90</v>
      </c>
      <c r="AR191" s="115"/>
      <c r="AS191" s="115" t="s">
        <v>3103</v>
      </c>
      <c r="AT191" s="115"/>
      <c r="AU191" s="115"/>
      <c r="AV191" s="115"/>
      <c r="AW191" s="115"/>
      <c r="AX191" s="115"/>
      <c r="AY191" s="115"/>
      <c r="AZ191" s="115"/>
      <c r="BA191" s="115"/>
      <c r="BB191" s="115"/>
      <c r="BC191" s="115"/>
      <c r="BD191" s="144">
        <v>10000.0</v>
      </c>
      <c r="BE191" s="144">
        <v>2500.0</v>
      </c>
      <c r="BF191" s="144" t="s">
        <v>93</v>
      </c>
      <c r="BG191" s="115" t="s">
        <v>3820</v>
      </c>
      <c r="BH191" s="115"/>
      <c r="BI191" s="115"/>
      <c r="BJ191" s="115"/>
      <c r="BK191" s="115"/>
      <c r="BL191" s="144">
        <v>5.0</v>
      </c>
      <c r="BM191" s="144" t="s">
        <v>90</v>
      </c>
      <c r="BN191" s="144" t="s">
        <v>90</v>
      </c>
      <c r="BO191" s="144" t="s">
        <v>94</v>
      </c>
      <c r="BP191" s="115"/>
      <c r="BQ191" s="115" t="s">
        <v>3821</v>
      </c>
      <c r="BR191" s="144" t="s">
        <v>110</v>
      </c>
      <c r="BS191" s="144" t="s">
        <v>3670</v>
      </c>
      <c r="BT191" s="144" t="s">
        <v>3477</v>
      </c>
      <c r="BU191" s="144" t="s">
        <v>111</v>
      </c>
      <c r="BV191" s="144" t="s">
        <v>153</v>
      </c>
      <c r="BW191" s="144" t="s">
        <v>385</v>
      </c>
      <c r="BX191" s="144" t="s">
        <v>111</v>
      </c>
      <c r="BY191" s="144" t="s">
        <v>114</v>
      </c>
      <c r="BZ191" s="151" t="s">
        <v>1254</v>
      </c>
      <c r="CA191" s="115" t="s">
        <v>410</v>
      </c>
      <c r="CB191" s="115" t="s">
        <v>299</v>
      </c>
      <c r="CC191" s="115" t="s">
        <v>3822</v>
      </c>
      <c r="CD191" s="115" t="s">
        <v>1553</v>
      </c>
      <c r="CE191" s="115"/>
      <c r="CF191" s="115"/>
      <c r="CG191" s="115"/>
      <c r="CH191" s="115"/>
      <c r="CI191" s="115"/>
    </row>
    <row r="192">
      <c r="A192" s="144" t="s">
        <v>3823</v>
      </c>
      <c r="B192" s="144" t="s">
        <v>1707</v>
      </c>
      <c r="C192" s="144" t="s">
        <v>90</v>
      </c>
      <c r="D192" s="115"/>
      <c r="E192" s="144" t="s">
        <v>91</v>
      </c>
      <c r="F192" s="115"/>
      <c r="G192" s="115"/>
      <c r="H192" s="115"/>
      <c r="I192" s="115" t="s">
        <v>122</v>
      </c>
      <c r="J192" s="144">
        <v>5.0</v>
      </c>
      <c r="K192" s="144" t="s">
        <v>100</v>
      </c>
      <c r="L192" s="144" t="s">
        <v>91</v>
      </c>
      <c r="M192" s="144" t="s">
        <v>91</v>
      </c>
      <c r="N192" s="115"/>
      <c r="O192" s="144" t="s">
        <v>91</v>
      </c>
      <c r="P192" s="115"/>
      <c r="Q192" s="115"/>
      <c r="R192" s="115" t="s">
        <v>3824</v>
      </c>
      <c r="S192" s="144">
        <v>6420.0</v>
      </c>
      <c r="T192" s="144">
        <v>21604.0</v>
      </c>
      <c r="U192" s="144">
        <v>12350.0</v>
      </c>
      <c r="V192" s="115" t="s">
        <v>2966</v>
      </c>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44" t="s">
        <v>91</v>
      </c>
      <c r="AR192" s="115"/>
      <c r="AS192" s="115" t="s">
        <v>3103</v>
      </c>
      <c r="AT192" s="115"/>
      <c r="AU192" s="115"/>
      <c r="AV192" s="115"/>
      <c r="AW192" s="115"/>
      <c r="AX192" s="115"/>
      <c r="AY192" s="115"/>
      <c r="AZ192" s="115"/>
      <c r="BA192" s="115"/>
      <c r="BB192" s="115"/>
      <c r="BC192" s="115"/>
      <c r="BD192" s="115"/>
      <c r="BE192" s="144">
        <v>10000.0</v>
      </c>
      <c r="BF192" s="144" t="s">
        <v>93</v>
      </c>
      <c r="BG192" s="115" t="s">
        <v>3825</v>
      </c>
      <c r="BH192" s="115"/>
      <c r="BI192" s="115"/>
      <c r="BJ192" s="115"/>
      <c r="BK192" s="115"/>
      <c r="BL192" s="144">
        <v>5.0</v>
      </c>
      <c r="BM192" s="144" t="s">
        <v>90</v>
      </c>
      <c r="BN192" s="144" t="s">
        <v>94</v>
      </c>
      <c r="BO192" s="115"/>
      <c r="BP192" s="115"/>
      <c r="BQ192" s="144" t="s">
        <v>1711</v>
      </c>
      <c r="BR192" s="144" t="s">
        <v>110</v>
      </c>
      <c r="BS192" s="144" t="s">
        <v>3670</v>
      </c>
      <c r="BT192" s="144" t="s">
        <v>112</v>
      </c>
      <c r="BU192" s="144" t="s">
        <v>111</v>
      </c>
      <c r="BV192" s="144" t="s">
        <v>111</v>
      </c>
      <c r="BW192" s="144" t="s">
        <v>112</v>
      </c>
      <c r="BX192" s="144" t="s">
        <v>111</v>
      </c>
      <c r="BY192" s="144" t="s">
        <v>112</v>
      </c>
      <c r="BZ192" s="144"/>
      <c r="CA192" s="115" t="s">
        <v>410</v>
      </c>
      <c r="CB192" s="115" t="s">
        <v>299</v>
      </c>
      <c r="CC192" s="115" t="s">
        <v>118</v>
      </c>
      <c r="CD192" s="115"/>
      <c r="CE192" s="115"/>
      <c r="CF192" s="115"/>
      <c r="CG192" s="115"/>
      <c r="CH192" s="115"/>
      <c r="CI192" s="115"/>
    </row>
    <row r="193">
      <c r="A193" s="144" t="s">
        <v>1713</v>
      </c>
      <c r="B193" s="144" t="s">
        <v>1714</v>
      </c>
      <c r="C193" s="144" t="s">
        <v>91</v>
      </c>
      <c r="D193" s="115"/>
      <c r="E193" s="144" t="s">
        <v>91</v>
      </c>
      <c r="F193" s="115"/>
      <c r="G193" s="115"/>
      <c r="H193" s="115"/>
      <c r="I193" s="115" t="s">
        <v>122</v>
      </c>
      <c r="J193" s="144">
        <v>5.0</v>
      </c>
      <c r="K193" s="144" t="s">
        <v>100</v>
      </c>
      <c r="L193" s="144" t="s">
        <v>91</v>
      </c>
      <c r="M193" s="144" t="s">
        <v>91</v>
      </c>
      <c r="N193" s="115"/>
      <c r="O193" s="144" t="s">
        <v>91</v>
      </c>
      <c r="P193" s="115"/>
      <c r="Q193" s="115"/>
      <c r="R193" s="115" t="s">
        <v>3826</v>
      </c>
      <c r="S193" s="144">
        <v>26040.0</v>
      </c>
      <c r="T193" s="144">
        <v>34890.0</v>
      </c>
      <c r="U193" s="144">
        <v>29269.0</v>
      </c>
      <c r="V193" s="115" t="s">
        <v>2966</v>
      </c>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44" t="s">
        <v>91</v>
      </c>
      <c r="AR193" s="115"/>
      <c r="AS193" s="115" t="s">
        <v>3103</v>
      </c>
      <c r="AT193" s="115"/>
      <c r="AU193" s="115"/>
      <c r="AV193" s="115"/>
      <c r="AW193" s="115"/>
      <c r="AX193" s="115"/>
      <c r="AY193" s="115"/>
      <c r="AZ193" s="115"/>
      <c r="BA193" s="115"/>
      <c r="BB193" s="115"/>
      <c r="BC193" s="115"/>
      <c r="BD193" s="115"/>
      <c r="BE193" s="144">
        <v>20001.0</v>
      </c>
      <c r="BF193" s="144" t="s">
        <v>93</v>
      </c>
      <c r="BG193" s="115" t="s">
        <v>3827</v>
      </c>
      <c r="BH193" s="115"/>
      <c r="BI193" s="115"/>
      <c r="BJ193" s="115"/>
      <c r="BK193" s="115"/>
      <c r="BL193" s="144">
        <v>5.0</v>
      </c>
      <c r="BM193" s="144" t="s">
        <v>90</v>
      </c>
      <c r="BN193" s="144" t="s">
        <v>92</v>
      </c>
      <c r="BO193" s="144" t="s">
        <v>94</v>
      </c>
      <c r="BP193" s="115"/>
      <c r="BQ193" s="115" t="s">
        <v>3828</v>
      </c>
      <c r="BR193" s="144" t="s">
        <v>110</v>
      </c>
      <c r="BS193" s="144" t="s">
        <v>3670</v>
      </c>
      <c r="BT193" s="144" t="s">
        <v>112</v>
      </c>
      <c r="BU193" s="144" t="s">
        <v>111</v>
      </c>
      <c r="BV193" s="144" t="s">
        <v>111</v>
      </c>
      <c r="BW193" s="144" t="s">
        <v>112</v>
      </c>
      <c r="BX193" s="144" t="s">
        <v>111</v>
      </c>
      <c r="BY193" s="144" t="s">
        <v>112</v>
      </c>
      <c r="BZ193" s="144"/>
      <c r="CA193" s="115" t="s">
        <v>410</v>
      </c>
      <c r="CB193" s="115" t="s">
        <v>299</v>
      </c>
      <c r="CC193" s="115" t="s">
        <v>3829</v>
      </c>
      <c r="CD193" s="115"/>
      <c r="CE193" s="115"/>
      <c r="CF193" s="115"/>
      <c r="CG193" s="115"/>
      <c r="CH193" s="115"/>
      <c r="CI193" s="115"/>
    </row>
    <row r="194">
      <c r="A194" s="144" t="s">
        <v>1722</v>
      </c>
      <c r="B194" s="144" t="s">
        <v>3830</v>
      </c>
      <c r="C194" s="144" t="s">
        <v>90</v>
      </c>
      <c r="D194" s="115"/>
      <c r="E194" s="144" t="s">
        <v>91</v>
      </c>
      <c r="F194" s="115"/>
      <c r="G194" s="115"/>
      <c r="H194" s="115"/>
      <c r="I194" s="115" t="s">
        <v>122</v>
      </c>
      <c r="J194" s="115">
        <v>6.0</v>
      </c>
      <c r="K194" s="115" t="s">
        <v>100</v>
      </c>
      <c r="L194" s="115" t="s">
        <v>91</v>
      </c>
      <c r="M194" s="115" t="s">
        <v>91</v>
      </c>
      <c r="N194" s="115"/>
      <c r="O194" s="144"/>
      <c r="P194" s="115"/>
      <c r="Q194" s="115"/>
      <c r="R194" s="115" t="s">
        <v>3831</v>
      </c>
      <c r="S194" s="144"/>
      <c r="T194" s="144">
        <v>25000.0</v>
      </c>
      <c r="U194" s="144"/>
      <c r="V194" s="115" t="s">
        <v>3832</v>
      </c>
      <c r="W194" s="115"/>
      <c r="X194" s="115"/>
      <c r="Y194" s="115"/>
      <c r="Z194" s="115"/>
      <c r="AA194" s="115"/>
      <c r="AB194" s="115"/>
      <c r="AC194" s="115"/>
      <c r="AD194" s="115"/>
      <c r="AE194" s="115"/>
      <c r="AF194" s="115"/>
      <c r="AG194" s="115"/>
      <c r="AH194" s="144" t="s">
        <v>92</v>
      </c>
      <c r="AI194" s="144" t="s">
        <v>90</v>
      </c>
      <c r="AJ194" s="144" t="s">
        <v>91</v>
      </c>
      <c r="AK194" s="115"/>
      <c r="AL194" s="115" t="s">
        <v>91</v>
      </c>
      <c r="AM194" s="144" t="s">
        <v>3833</v>
      </c>
      <c r="AN194" s="115"/>
      <c r="AO194" s="115"/>
      <c r="AP194" s="115"/>
      <c r="AQ194" s="144" t="s">
        <v>91</v>
      </c>
      <c r="AR194" s="115"/>
      <c r="AS194" s="147" t="s">
        <v>3834</v>
      </c>
      <c r="AT194" s="115"/>
      <c r="AU194" s="115"/>
      <c r="AV194" s="115"/>
      <c r="AW194" s="115"/>
      <c r="AX194" s="115"/>
      <c r="AY194" s="115"/>
      <c r="AZ194" s="115"/>
      <c r="BA194" s="115"/>
      <c r="BB194" s="115"/>
      <c r="BC194" s="115"/>
      <c r="BD194" s="115"/>
      <c r="BE194" s="144">
        <v>20001.0</v>
      </c>
      <c r="BF194" s="144" t="s">
        <v>93</v>
      </c>
      <c r="BG194" s="115" t="s">
        <v>3835</v>
      </c>
      <c r="BH194" s="115"/>
      <c r="BI194" s="115"/>
      <c r="BJ194" s="115"/>
      <c r="BK194" s="115"/>
      <c r="BL194" s="144">
        <v>5.0</v>
      </c>
      <c r="BM194" s="144" t="s">
        <v>90</v>
      </c>
      <c r="BN194" s="144" t="s">
        <v>90</v>
      </c>
      <c r="BO194" s="144"/>
      <c r="BP194" s="115"/>
      <c r="BQ194" s="115" t="s">
        <v>3836</v>
      </c>
      <c r="BR194" s="144" t="s">
        <v>110</v>
      </c>
      <c r="BS194" s="144" t="s">
        <v>110</v>
      </c>
      <c r="BT194" s="144" t="s">
        <v>112</v>
      </c>
      <c r="BU194" s="144" t="s">
        <v>112</v>
      </c>
      <c r="BV194" s="144" t="s">
        <v>112</v>
      </c>
      <c r="BW194" s="144" t="s">
        <v>112</v>
      </c>
      <c r="BX194" s="144" t="s">
        <v>111</v>
      </c>
      <c r="BY194" s="144" t="s">
        <v>112</v>
      </c>
      <c r="BZ194" s="144"/>
      <c r="CA194" s="115" t="s">
        <v>1733</v>
      </c>
      <c r="CB194" s="115" t="s">
        <v>3829</v>
      </c>
      <c r="CC194" s="115" t="s">
        <v>3837</v>
      </c>
      <c r="CD194" s="115"/>
      <c r="CE194" s="115"/>
      <c r="CF194" s="115"/>
      <c r="CG194" s="115"/>
      <c r="CH194" s="115"/>
      <c r="CI194" s="115"/>
    </row>
    <row r="195">
      <c r="A195" s="144" t="s">
        <v>1734</v>
      </c>
      <c r="B195" s="144" t="s">
        <v>3838</v>
      </c>
      <c r="C195" s="144" t="s">
        <v>91</v>
      </c>
      <c r="D195" s="115"/>
      <c r="E195" s="144" t="s">
        <v>91</v>
      </c>
      <c r="F195" s="115"/>
      <c r="G195" s="115"/>
      <c r="H195" s="115"/>
      <c r="I195" s="115"/>
      <c r="J195" s="115"/>
      <c r="K195" s="115"/>
      <c r="L195" s="115"/>
      <c r="M195" s="115"/>
      <c r="N195" s="115"/>
      <c r="O195" s="144"/>
      <c r="P195" s="115"/>
      <c r="Q195" s="115"/>
      <c r="R195" s="115" t="s">
        <v>3839</v>
      </c>
      <c r="S195" s="144">
        <v>2820.0</v>
      </c>
      <c r="T195" s="144">
        <v>4170.0</v>
      </c>
      <c r="U195" s="144">
        <v>6010.0</v>
      </c>
      <c r="V195" s="115" t="s">
        <v>2966</v>
      </c>
      <c r="W195" s="115"/>
      <c r="X195" s="115"/>
      <c r="Y195" s="115"/>
      <c r="Z195" s="115"/>
      <c r="AA195" s="115"/>
      <c r="AB195" s="115"/>
      <c r="AC195" s="115"/>
      <c r="AD195" s="115"/>
      <c r="AE195" s="115"/>
      <c r="AF195" s="115"/>
      <c r="AG195" s="115"/>
      <c r="AH195" s="144" t="s">
        <v>92</v>
      </c>
      <c r="AI195" s="144" t="s">
        <v>91</v>
      </c>
      <c r="AJ195" s="144" t="s">
        <v>90</v>
      </c>
      <c r="AK195" s="115"/>
      <c r="AL195" s="115"/>
      <c r="AM195" s="144" t="s">
        <v>3728</v>
      </c>
      <c r="AN195" s="115"/>
      <c r="AO195" s="115"/>
      <c r="AP195" s="115"/>
      <c r="AQ195" s="144" t="s">
        <v>91</v>
      </c>
      <c r="AR195" s="115"/>
      <c r="AS195" s="115" t="s">
        <v>3728</v>
      </c>
      <c r="AT195" s="115"/>
      <c r="AU195" s="115"/>
      <c r="AV195" s="115"/>
      <c r="AW195" s="115"/>
      <c r="AX195" s="115"/>
      <c r="AY195" s="115"/>
      <c r="AZ195" s="115"/>
      <c r="BA195" s="115"/>
      <c r="BB195" s="115"/>
      <c r="BC195" s="115"/>
      <c r="BD195" s="115"/>
      <c r="BE195" s="144">
        <v>2501.0</v>
      </c>
      <c r="BF195" s="144" t="s">
        <v>93</v>
      </c>
      <c r="BG195" s="115" t="s">
        <v>3840</v>
      </c>
      <c r="BH195" s="115"/>
      <c r="BI195" s="115"/>
      <c r="BJ195" s="115"/>
      <c r="BK195" s="115"/>
      <c r="BL195" s="144">
        <v>5.0</v>
      </c>
      <c r="BM195" s="144" t="s">
        <v>90</v>
      </c>
      <c r="BN195" s="144" t="s">
        <v>90</v>
      </c>
      <c r="BO195" s="144" t="s">
        <v>94</v>
      </c>
      <c r="BP195" s="115"/>
      <c r="BQ195" s="115" t="s">
        <v>3821</v>
      </c>
      <c r="BR195" s="144" t="s">
        <v>110</v>
      </c>
      <c r="BS195" s="144" t="s">
        <v>3670</v>
      </c>
      <c r="BT195" s="144" t="s">
        <v>112</v>
      </c>
      <c r="BU195" s="144" t="s">
        <v>111</v>
      </c>
      <c r="BV195" s="144" t="s">
        <v>111</v>
      </c>
      <c r="BW195" s="144" t="s">
        <v>112</v>
      </c>
      <c r="BX195" s="144" t="s">
        <v>111</v>
      </c>
      <c r="BY195" s="144" t="s">
        <v>112</v>
      </c>
      <c r="BZ195" s="144"/>
      <c r="CA195" s="115" t="s">
        <v>410</v>
      </c>
      <c r="CB195" s="115" t="s">
        <v>299</v>
      </c>
      <c r="CC195" s="115" t="s">
        <v>3841</v>
      </c>
      <c r="CD195" s="115" t="s">
        <v>1553</v>
      </c>
      <c r="CE195" s="115"/>
      <c r="CF195" s="115"/>
      <c r="CG195" s="115"/>
      <c r="CH195" s="115"/>
      <c r="CI195" s="115"/>
    </row>
    <row r="196">
      <c r="A196" s="144" t="s">
        <v>1740</v>
      </c>
      <c r="B196" s="144" t="s">
        <v>1741</v>
      </c>
      <c r="C196" s="144" t="s">
        <v>90</v>
      </c>
      <c r="D196" s="115"/>
      <c r="E196" s="144" t="s">
        <v>91</v>
      </c>
      <c r="F196" s="115"/>
      <c r="G196" s="115"/>
      <c r="H196" s="115"/>
      <c r="I196" s="144">
        <v>120.0</v>
      </c>
      <c r="J196" s="144">
        <v>5.0</v>
      </c>
      <c r="K196" s="144" t="s">
        <v>100</v>
      </c>
      <c r="L196" s="144" t="s">
        <v>91</v>
      </c>
      <c r="M196" s="144" t="s">
        <v>91</v>
      </c>
      <c r="N196" s="115"/>
      <c r="O196" s="144" t="s">
        <v>91</v>
      </c>
      <c r="P196" s="115"/>
      <c r="Q196" s="115"/>
      <c r="R196" s="115" t="s">
        <v>3842</v>
      </c>
      <c r="S196" s="144">
        <v>9630.0</v>
      </c>
      <c r="T196" s="144">
        <v>20428.0</v>
      </c>
      <c r="U196" s="144">
        <v>22705.0</v>
      </c>
      <c r="V196" s="115" t="s">
        <v>2966</v>
      </c>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44" t="s">
        <v>92</v>
      </c>
      <c r="AR196" s="115"/>
      <c r="AS196" s="115" t="s">
        <v>3103</v>
      </c>
      <c r="AT196" s="115"/>
      <c r="AU196" s="115"/>
      <c r="AV196" s="115"/>
      <c r="AW196" s="115"/>
      <c r="AX196" s="115"/>
      <c r="AY196" s="115"/>
      <c r="AZ196" s="115"/>
      <c r="BA196" s="115"/>
      <c r="BB196" s="115"/>
      <c r="BC196" s="115"/>
      <c r="BD196" s="115"/>
      <c r="BE196" s="144">
        <v>10000.0</v>
      </c>
      <c r="BF196" s="144" t="s">
        <v>93</v>
      </c>
      <c r="BG196" s="144" t="s">
        <v>3825</v>
      </c>
      <c r="BH196" s="115"/>
      <c r="BI196" s="115"/>
      <c r="BJ196" s="115"/>
      <c r="BK196" s="115"/>
      <c r="BL196" s="144">
        <v>5.0</v>
      </c>
      <c r="BM196" s="144" t="s">
        <v>90</v>
      </c>
      <c r="BN196" s="144" t="s">
        <v>90</v>
      </c>
      <c r="BO196" s="115"/>
      <c r="BP196" s="115"/>
      <c r="BQ196" s="115" t="s">
        <v>3724</v>
      </c>
      <c r="BR196" s="144" t="s">
        <v>110</v>
      </c>
      <c r="BS196" s="144" t="s">
        <v>3670</v>
      </c>
      <c r="BT196" s="144" t="s">
        <v>112</v>
      </c>
      <c r="BU196" s="144" t="s">
        <v>111</v>
      </c>
      <c r="BV196" s="144" t="s">
        <v>111</v>
      </c>
      <c r="BW196" s="144" t="s">
        <v>112</v>
      </c>
      <c r="BX196" s="144" t="s">
        <v>111</v>
      </c>
      <c r="BY196" s="144" t="s">
        <v>112</v>
      </c>
      <c r="BZ196" s="144"/>
      <c r="CA196" s="115" t="s">
        <v>410</v>
      </c>
      <c r="CB196" s="115" t="s">
        <v>299</v>
      </c>
      <c r="CC196" s="115" t="s">
        <v>3843</v>
      </c>
      <c r="CD196" s="115"/>
      <c r="CE196" s="115"/>
      <c r="CF196" s="115"/>
      <c r="CG196" s="115"/>
      <c r="CH196" s="115"/>
      <c r="CI196" s="115"/>
    </row>
    <row r="197">
      <c r="A197" s="144" t="s">
        <v>1746</v>
      </c>
      <c r="B197" s="144" t="s">
        <v>3844</v>
      </c>
      <c r="C197" s="144" t="s">
        <v>90</v>
      </c>
      <c r="D197" s="115"/>
      <c r="E197" s="144" t="s">
        <v>91</v>
      </c>
      <c r="F197" s="115"/>
      <c r="G197" s="115"/>
      <c r="H197" s="115"/>
      <c r="I197" s="115"/>
      <c r="J197" s="115"/>
      <c r="K197" s="115"/>
      <c r="L197" s="115"/>
      <c r="M197" s="115"/>
      <c r="N197" s="115"/>
      <c r="O197" s="144" t="s">
        <v>90</v>
      </c>
      <c r="P197" s="115"/>
      <c r="Q197" s="144" t="s">
        <v>91</v>
      </c>
      <c r="R197" s="115" t="s">
        <v>3845</v>
      </c>
      <c r="S197" s="115"/>
      <c r="T197" s="144">
        <v>150.0</v>
      </c>
      <c r="U197" s="115"/>
      <c r="V197" s="115"/>
      <c r="W197" s="115"/>
      <c r="X197" s="144" t="s">
        <v>3846</v>
      </c>
      <c r="Y197" s="115"/>
      <c r="Z197" s="115"/>
      <c r="AA197" s="115"/>
      <c r="AB197" s="115"/>
      <c r="AC197" s="115"/>
      <c r="AD197" s="115"/>
      <c r="AE197" s="115"/>
      <c r="AF197" s="115"/>
      <c r="AG197" s="115"/>
      <c r="AH197" s="115"/>
      <c r="AI197" s="115"/>
      <c r="AJ197" s="115"/>
      <c r="AK197" s="115"/>
      <c r="AL197" s="115"/>
      <c r="AM197" s="115"/>
      <c r="AN197" s="115"/>
      <c r="AO197" s="115"/>
      <c r="AP197" s="115"/>
      <c r="AQ197" s="144" t="s">
        <v>90</v>
      </c>
      <c r="AR197" s="115"/>
      <c r="AS197" s="115" t="s">
        <v>3847</v>
      </c>
      <c r="AT197" s="115"/>
      <c r="AU197" s="115"/>
      <c r="AV197" s="115"/>
      <c r="AW197" s="115"/>
      <c r="AX197" s="115"/>
      <c r="AY197" s="115"/>
      <c r="AZ197" s="115"/>
      <c r="BA197" s="115"/>
      <c r="BB197" s="115"/>
      <c r="BC197" s="144">
        <v>200.0</v>
      </c>
      <c r="BD197" s="144">
        <v>250.0</v>
      </c>
      <c r="BE197" s="144">
        <v>100.0</v>
      </c>
      <c r="BF197" s="144" t="s">
        <v>93</v>
      </c>
      <c r="BG197" s="115" t="s">
        <v>3848</v>
      </c>
      <c r="BH197" s="115"/>
      <c r="BI197" s="115"/>
      <c r="BJ197" s="115"/>
      <c r="BK197" s="115"/>
      <c r="BL197" s="144">
        <v>4.0</v>
      </c>
      <c r="BM197" s="144" t="s">
        <v>90</v>
      </c>
      <c r="BN197" s="144" t="s">
        <v>91</v>
      </c>
      <c r="BO197" s="115"/>
      <c r="BP197" s="144">
        <v>1.0</v>
      </c>
      <c r="BQ197" s="115" t="s">
        <v>3849</v>
      </c>
      <c r="BR197" s="144" t="s">
        <v>110</v>
      </c>
      <c r="BS197" s="144" t="s">
        <v>3670</v>
      </c>
      <c r="BT197" s="144" t="s">
        <v>111</v>
      </c>
      <c r="BU197" s="144" t="s">
        <v>111</v>
      </c>
      <c r="BV197" s="144" t="s">
        <v>111</v>
      </c>
      <c r="BW197" s="144" t="s">
        <v>154</v>
      </c>
      <c r="BX197" s="144" t="s">
        <v>111</v>
      </c>
      <c r="BY197" s="144" t="s">
        <v>114</v>
      </c>
      <c r="BZ197" s="114" t="s">
        <v>2738</v>
      </c>
      <c r="CA197" s="115" t="s">
        <v>3850</v>
      </c>
      <c r="CB197" s="115" t="s">
        <v>118</v>
      </c>
      <c r="CC197" s="115"/>
      <c r="CD197" s="115"/>
      <c r="CE197" s="115"/>
      <c r="CF197" s="115"/>
      <c r="CG197" s="115"/>
      <c r="CH197" s="115"/>
      <c r="CI197" s="115"/>
    </row>
    <row r="198">
      <c r="A198" s="144" t="s">
        <v>1784</v>
      </c>
      <c r="B198" s="144" t="s">
        <v>1785</v>
      </c>
      <c r="C198" s="144" t="s">
        <v>90</v>
      </c>
      <c r="D198" s="115"/>
      <c r="E198" s="144" t="s">
        <v>91</v>
      </c>
      <c r="F198" s="115"/>
      <c r="G198" s="115"/>
      <c r="H198" s="115"/>
      <c r="I198" s="115" t="s">
        <v>122</v>
      </c>
      <c r="J198" s="144">
        <v>5.0</v>
      </c>
      <c r="K198" s="144" t="s">
        <v>100</v>
      </c>
      <c r="L198" s="144" t="s">
        <v>91</v>
      </c>
      <c r="M198" s="144" t="s">
        <v>91</v>
      </c>
      <c r="N198" s="115"/>
      <c r="O198" s="144" t="s">
        <v>91</v>
      </c>
      <c r="P198" s="115"/>
      <c r="Q198" s="115"/>
      <c r="R198" s="115" t="s">
        <v>3851</v>
      </c>
      <c r="S198" s="144">
        <v>4230.0</v>
      </c>
      <c r="T198" s="144">
        <v>31191.0</v>
      </c>
      <c r="U198" s="144">
        <v>10371.0</v>
      </c>
      <c r="V198" s="115" t="s">
        <v>2966</v>
      </c>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44" t="s">
        <v>91</v>
      </c>
      <c r="AR198" s="115"/>
      <c r="AS198" s="115" t="s">
        <v>3103</v>
      </c>
      <c r="AT198" s="115"/>
      <c r="AU198" s="115"/>
      <c r="AV198" s="115"/>
      <c r="AW198" s="115"/>
      <c r="AX198" s="115"/>
      <c r="AY198" s="115"/>
      <c r="AZ198" s="115"/>
      <c r="BA198" s="115"/>
      <c r="BB198" s="115"/>
      <c r="BC198" s="115"/>
      <c r="BD198" s="115"/>
      <c r="BE198" s="144">
        <v>10001.0</v>
      </c>
      <c r="BF198" s="144" t="s">
        <v>93</v>
      </c>
      <c r="BG198" s="144" t="s">
        <v>3825</v>
      </c>
      <c r="BH198" s="115"/>
      <c r="BI198" s="115"/>
      <c r="BJ198" s="115"/>
      <c r="BK198" s="115"/>
      <c r="BL198" s="144">
        <v>5.0</v>
      </c>
      <c r="BM198" s="144" t="s">
        <v>91</v>
      </c>
      <c r="BN198" s="144" t="s">
        <v>91</v>
      </c>
      <c r="BO198" s="115"/>
      <c r="BP198" s="115"/>
      <c r="BQ198" s="115" t="s">
        <v>3719</v>
      </c>
      <c r="BR198" s="144" t="s">
        <v>110</v>
      </c>
      <c r="BS198" s="144" t="s">
        <v>3670</v>
      </c>
      <c r="BT198" s="144" t="s">
        <v>112</v>
      </c>
      <c r="BU198" s="144" t="s">
        <v>111</v>
      </c>
      <c r="BV198" s="144" t="s">
        <v>111</v>
      </c>
      <c r="BW198" s="144" t="s">
        <v>112</v>
      </c>
      <c r="BX198" s="144" t="s">
        <v>111</v>
      </c>
      <c r="BY198" s="144" t="s">
        <v>112</v>
      </c>
      <c r="BZ198" s="144"/>
      <c r="CA198" s="115" t="s">
        <v>410</v>
      </c>
      <c r="CB198" s="115" t="s">
        <v>3852</v>
      </c>
      <c r="CC198" s="115" t="s">
        <v>299</v>
      </c>
      <c r="CD198" s="115"/>
      <c r="CE198" s="115"/>
      <c r="CF198" s="115"/>
      <c r="CG198" s="115"/>
      <c r="CH198" s="115"/>
      <c r="CI198" s="115"/>
    </row>
    <row r="199">
      <c r="A199" s="144" t="s">
        <v>1862</v>
      </c>
      <c r="B199" s="144" t="s">
        <v>3853</v>
      </c>
      <c r="C199" s="144" t="s">
        <v>90</v>
      </c>
      <c r="D199" s="115" t="s">
        <v>1863</v>
      </c>
      <c r="E199" s="144" t="s">
        <v>121</v>
      </c>
      <c r="F199" s="115"/>
      <c r="G199" s="115"/>
      <c r="H199" s="115"/>
      <c r="I199" s="115"/>
      <c r="J199" s="115"/>
      <c r="K199" s="115"/>
      <c r="L199" s="115"/>
      <c r="M199" s="115"/>
      <c r="N199" s="115"/>
      <c r="O199" s="144"/>
      <c r="P199" s="115"/>
      <c r="Q199" s="115"/>
      <c r="R199" s="115" t="s">
        <v>3854</v>
      </c>
      <c r="S199" s="144">
        <v>3750.0</v>
      </c>
      <c r="T199" s="144">
        <v>28579.0</v>
      </c>
      <c r="U199" s="144">
        <v>17320.0</v>
      </c>
      <c r="V199" s="115" t="s">
        <v>2966</v>
      </c>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c r="AU199" s="115"/>
      <c r="AV199" s="115"/>
      <c r="AW199" s="115"/>
      <c r="AX199" s="115"/>
      <c r="AY199" s="115"/>
      <c r="AZ199" s="115"/>
      <c r="BA199" s="115"/>
      <c r="BB199" s="115"/>
      <c r="BC199" s="115"/>
      <c r="BD199" s="115"/>
      <c r="BE199" s="144">
        <v>20001.0</v>
      </c>
      <c r="BF199" s="144" t="s">
        <v>93</v>
      </c>
      <c r="BG199" s="144" t="s">
        <v>3855</v>
      </c>
      <c r="BH199" s="115"/>
      <c r="BI199" s="115"/>
      <c r="BJ199" s="115"/>
      <c r="BK199" s="115"/>
      <c r="BL199" s="144">
        <v>5.0</v>
      </c>
      <c r="BM199" s="144" t="s">
        <v>91</v>
      </c>
      <c r="BN199" s="144" t="s">
        <v>91</v>
      </c>
      <c r="BO199" s="115"/>
      <c r="BP199" s="115"/>
      <c r="BQ199" s="115" t="s">
        <v>3719</v>
      </c>
      <c r="BR199" s="144" t="s">
        <v>110</v>
      </c>
      <c r="BS199" s="144" t="s">
        <v>3670</v>
      </c>
      <c r="BT199" s="144" t="s">
        <v>111</v>
      </c>
      <c r="BU199" s="144" t="s">
        <v>111</v>
      </c>
      <c r="BV199" s="144" t="s">
        <v>111</v>
      </c>
      <c r="BW199" s="144" t="s">
        <v>112</v>
      </c>
      <c r="BX199" s="144" t="s">
        <v>111</v>
      </c>
      <c r="BY199" s="144" t="s">
        <v>112</v>
      </c>
      <c r="BZ199" s="144"/>
      <c r="CA199" s="115" t="s">
        <v>410</v>
      </c>
      <c r="CB199" s="115" t="s">
        <v>3856</v>
      </c>
      <c r="CC199" s="115"/>
      <c r="CD199" s="115"/>
      <c r="CE199" s="115"/>
      <c r="CF199" s="115"/>
      <c r="CG199" s="115"/>
      <c r="CH199" s="115"/>
      <c r="CI199" s="115"/>
    </row>
    <row r="200">
      <c r="A200" s="144" t="s">
        <v>1869</v>
      </c>
      <c r="B200" s="144" t="s">
        <v>1870</v>
      </c>
      <c r="C200" s="144" t="s">
        <v>90</v>
      </c>
      <c r="D200" s="115"/>
      <c r="E200" s="144" t="s">
        <v>121</v>
      </c>
      <c r="F200" s="115"/>
      <c r="G200" s="115"/>
      <c r="H200" s="115"/>
      <c r="I200" s="115" t="s">
        <v>122</v>
      </c>
      <c r="J200" s="144">
        <v>5.0</v>
      </c>
      <c r="K200" s="144" t="s">
        <v>100</v>
      </c>
      <c r="L200" s="144" t="s">
        <v>91</v>
      </c>
      <c r="M200" s="144" t="s">
        <v>91</v>
      </c>
      <c r="N200" s="115"/>
      <c r="O200" s="144"/>
      <c r="P200" s="115"/>
      <c r="Q200" s="115"/>
      <c r="R200" s="115" t="s">
        <v>3857</v>
      </c>
      <c r="S200" s="144">
        <v>18750.0</v>
      </c>
      <c r="T200" s="144">
        <v>36290.0</v>
      </c>
      <c r="U200" s="144">
        <v>17377.0</v>
      </c>
      <c r="V200" s="115" t="s">
        <v>2966</v>
      </c>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44" t="s">
        <v>91</v>
      </c>
      <c r="AR200" s="115"/>
      <c r="AS200" s="144" t="s">
        <v>3103</v>
      </c>
      <c r="AT200" s="115"/>
      <c r="AU200" s="115"/>
      <c r="AV200" s="115"/>
      <c r="AW200" s="115"/>
      <c r="AX200" s="115"/>
      <c r="AY200" s="115"/>
      <c r="AZ200" s="115"/>
      <c r="BA200" s="115"/>
      <c r="BB200" s="115"/>
      <c r="BC200" s="115"/>
      <c r="BD200" s="115"/>
      <c r="BE200" s="144">
        <v>20001.0</v>
      </c>
      <c r="BF200" s="144" t="s">
        <v>93</v>
      </c>
      <c r="BG200" s="144" t="s">
        <v>3858</v>
      </c>
      <c r="BH200" s="115"/>
      <c r="BI200" s="115"/>
      <c r="BJ200" s="115"/>
      <c r="BK200" s="115"/>
      <c r="BL200" s="144">
        <v>5.0</v>
      </c>
      <c r="BM200" s="144" t="s">
        <v>91</v>
      </c>
      <c r="BN200" s="144" t="s">
        <v>90</v>
      </c>
      <c r="BO200" s="115"/>
      <c r="BP200" s="115"/>
      <c r="BQ200" s="115" t="s">
        <v>3724</v>
      </c>
      <c r="BR200" s="144" t="s">
        <v>110</v>
      </c>
      <c r="BS200" s="144" t="s">
        <v>3670</v>
      </c>
      <c r="BT200" s="144" t="s">
        <v>112</v>
      </c>
      <c r="BU200" s="144" t="s">
        <v>111</v>
      </c>
      <c r="BV200" s="144" t="s">
        <v>111</v>
      </c>
      <c r="BW200" s="144" t="s">
        <v>112</v>
      </c>
      <c r="BX200" s="144" t="s">
        <v>111</v>
      </c>
      <c r="BY200" s="144" t="s">
        <v>112</v>
      </c>
      <c r="BZ200" s="144"/>
      <c r="CA200" s="115" t="s">
        <v>410</v>
      </c>
      <c r="CB200" s="115" t="s">
        <v>299</v>
      </c>
      <c r="CC200" s="115" t="s">
        <v>3859</v>
      </c>
      <c r="CD200" s="115"/>
      <c r="CE200" s="115"/>
      <c r="CF200" s="115"/>
      <c r="CG200" s="115"/>
      <c r="CH200" s="115"/>
      <c r="CI200" s="115"/>
    </row>
    <row r="201">
      <c r="A201" s="144" t="s">
        <v>1875</v>
      </c>
      <c r="B201" s="144" t="s">
        <v>1877</v>
      </c>
      <c r="C201" s="144" t="s">
        <v>90</v>
      </c>
      <c r="D201" s="115"/>
      <c r="E201" s="144" t="s">
        <v>91</v>
      </c>
      <c r="F201" s="115"/>
      <c r="G201" s="115"/>
      <c r="H201" s="115"/>
      <c r="I201" s="144">
        <v>48.0</v>
      </c>
      <c r="J201" s="144">
        <v>5.0</v>
      </c>
      <c r="K201" s="144" t="s">
        <v>100</v>
      </c>
      <c r="L201" s="144" t="s">
        <v>91</v>
      </c>
      <c r="M201" s="144" t="s">
        <v>91</v>
      </c>
      <c r="N201" s="115"/>
      <c r="O201" s="144"/>
      <c r="P201" s="115"/>
      <c r="Q201" s="115"/>
      <c r="R201" s="115" t="s">
        <v>3418</v>
      </c>
      <c r="S201" s="144">
        <v>19800.0</v>
      </c>
      <c r="T201" s="144">
        <v>36661.0</v>
      </c>
      <c r="U201" s="144">
        <v>21515.0</v>
      </c>
      <c r="V201" s="115" t="s">
        <v>2966</v>
      </c>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44" t="s">
        <v>92</v>
      </c>
      <c r="AR201" s="115"/>
      <c r="AS201" s="144" t="s">
        <v>3103</v>
      </c>
      <c r="AT201" s="115"/>
      <c r="AU201" s="115"/>
      <c r="AV201" s="115"/>
      <c r="AW201" s="115"/>
      <c r="AX201" s="115"/>
      <c r="AY201" s="115"/>
      <c r="AZ201" s="115"/>
      <c r="BA201" s="115"/>
      <c r="BB201" s="115"/>
      <c r="BC201" s="115"/>
      <c r="BD201" s="115"/>
      <c r="BE201" s="144">
        <v>20001.0</v>
      </c>
      <c r="BF201" s="144" t="s">
        <v>93</v>
      </c>
      <c r="BG201" s="144" t="s">
        <v>3858</v>
      </c>
      <c r="BH201" s="115"/>
      <c r="BI201" s="115"/>
      <c r="BJ201" s="115"/>
      <c r="BK201" s="115"/>
      <c r="BL201" s="144">
        <v>5.0</v>
      </c>
      <c r="BM201" s="144" t="s">
        <v>90</v>
      </c>
      <c r="BN201" s="144" t="s">
        <v>91</v>
      </c>
      <c r="BO201" s="115"/>
      <c r="BP201" s="115"/>
      <c r="BQ201" s="115" t="s">
        <v>3860</v>
      </c>
      <c r="BR201" s="144" t="s">
        <v>110</v>
      </c>
      <c r="BS201" s="144" t="s">
        <v>3670</v>
      </c>
      <c r="BT201" s="144" t="s">
        <v>112</v>
      </c>
      <c r="BU201" s="144" t="s">
        <v>111</v>
      </c>
      <c r="BV201" s="144" t="s">
        <v>111</v>
      </c>
      <c r="BW201" s="144" t="s">
        <v>112</v>
      </c>
      <c r="BX201" s="144" t="s">
        <v>111</v>
      </c>
      <c r="BY201" s="144" t="s">
        <v>112</v>
      </c>
      <c r="BZ201" s="144"/>
      <c r="CA201" s="115" t="s">
        <v>410</v>
      </c>
      <c r="CB201" s="115" t="s">
        <v>299</v>
      </c>
      <c r="CC201" s="115" t="s">
        <v>3861</v>
      </c>
      <c r="CD201" s="115"/>
      <c r="CE201" s="115"/>
      <c r="CF201" s="115"/>
      <c r="CG201" s="115"/>
      <c r="CH201" s="115"/>
      <c r="CI201" s="115"/>
    </row>
    <row r="202">
      <c r="A202" s="144" t="s">
        <v>1885</v>
      </c>
      <c r="B202" s="144" t="s">
        <v>3862</v>
      </c>
      <c r="C202" s="144" t="s">
        <v>90</v>
      </c>
      <c r="D202" s="144" t="s">
        <v>1887</v>
      </c>
      <c r="E202" s="144" t="s">
        <v>91</v>
      </c>
      <c r="F202" s="115"/>
      <c r="G202" s="115"/>
      <c r="H202" s="115"/>
      <c r="I202" s="115" t="s">
        <v>122</v>
      </c>
      <c r="J202" s="144">
        <v>5.0</v>
      </c>
      <c r="K202" s="144" t="s">
        <v>100</v>
      </c>
      <c r="L202" s="144" t="s">
        <v>91</v>
      </c>
      <c r="M202" s="144" t="s">
        <v>91</v>
      </c>
      <c r="N202" s="115"/>
      <c r="O202" s="144"/>
      <c r="P202" s="115"/>
      <c r="Q202" s="115"/>
      <c r="R202" s="115" t="s">
        <v>3418</v>
      </c>
      <c r="S202" s="144">
        <v>9570.0</v>
      </c>
      <c r="T202" s="144">
        <v>29628.0</v>
      </c>
      <c r="U202" s="144">
        <v>14720.0</v>
      </c>
      <c r="V202" s="115" t="s">
        <v>2966</v>
      </c>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44" t="s">
        <v>91</v>
      </c>
      <c r="AR202" s="115"/>
      <c r="AS202" s="144" t="s">
        <v>3103</v>
      </c>
      <c r="AT202" s="115"/>
      <c r="AU202" s="115"/>
      <c r="AV202" s="115"/>
      <c r="AW202" s="115"/>
      <c r="AX202" s="115"/>
      <c r="AY202" s="115"/>
      <c r="AZ202" s="115"/>
      <c r="BA202" s="115"/>
      <c r="BB202" s="115"/>
      <c r="BC202" s="115"/>
      <c r="BD202" s="115"/>
      <c r="BE202" s="144">
        <v>20001.0</v>
      </c>
      <c r="BF202" s="144" t="s">
        <v>93</v>
      </c>
      <c r="BG202" s="144" t="s">
        <v>3858</v>
      </c>
      <c r="BH202" s="115"/>
      <c r="BI202" s="115"/>
      <c r="BJ202" s="115"/>
      <c r="BK202" s="115"/>
      <c r="BL202" s="144">
        <v>5.0</v>
      </c>
      <c r="BM202" s="144" t="s">
        <v>90</v>
      </c>
      <c r="BN202" s="144" t="s">
        <v>91</v>
      </c>
      <c r="BO202" s="115"/>
      <c r="BP202" s="115"/>
      <c r="BQ202" s="115" t="s">
        <v>3719</v>
      </c>
      <c r="BR202" s="144" t="s">
        <v>110</v>
      </c>
      <c r="BS202" s="144" t="s">
        <v>3670</v>
      </c>
      <c r="BT202" s="144" t="s">
        <v>112</v>
      </c>
      <c r="BU202" s="144" t="s">
        <v>111</v>
      </c>
      <c r="BV202" s="144" t="s">
        <v>111</v>
      </c>
      <c r="BW202" s="144" t="s">
        <v>112</v>
      </c>
      <c r="BX202" s="144" t="s">
        <v>111</v>
      </c>
      <c r="BY202" s="144" t="s">
        <v>112</v>
      </c>
      <c r="BZ202" s="144"/>
      <c r="CA202" s="115" t="s">
        <v>410</v>
      </c>
      <c r="CB202" s="115" t="s">
        <v>299</v>
      </c>
      <c r="CC202" s="115" t="s">
        <v>3863</v>
      </c>
      <c r="CD202" s="115"/>
      <c r="CE202" s="115"/>
      <c r="CF202" s="115"/>
      <c r="CG202" s="115"/>
      <c r="CH202" s="115"/>
      <c r="CI202" s="115"/>
    </row>
    <row r="203">
      <c r="A203" s="144" t="s">
        <v>1892</v>
      </c>
      <c r="B203" s="144" t="s">
        <v>1893</v>
      </c>
      <c r="C203" s="144" t="s">
        <v>90</v>
      </c>
      <c r="D203" s="115"/>
      <c r="E203" s="144" t="s">
        <v>91</v>
      </c>
      <c r="F203" s="115"/>
      <c r="G203" s="115"/>
      <c r="H203" s="115"/>
      <c r="I203" s="115"/>
      <c r="J203" s="115"/>
      <c r="K203" s="115"/>
      <c r="L203" s="115"/>
      <c r="M203" s="115"/>
      <c r="N203" s="115"/>
      <c r="O203" s="144"/>
      <c r="P203" s="115"/>
      <c r="Q203" s="115"/>
      <c r="R203" s="115" t="s">
        <v>3864</v>
      </c>
      <c r="S203" s="144">
        <v>4860.0</v>
      </c>
      <c r="T203" s="144">
        <v>14553.0</v>
      </c>
      <c r="U203" s="144">
        <v>13798.0</v>
      </c>
      <c r="V203" s="115" t="s">
        <v>2966</v>
      </c>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44">
        <v>20001.0</v>
      </c>
      <c r="BF203" s="144" t="s">
        <v>93</v>
      </c>
      <c r="BG203" s="144" t="s">
        <v>3865</v>
      </c>
      <c r="BH203" s="115"/>
      <c r="BI203" s="115"/>
      <c r="BJ203" s="115"/>
      <c r="BK203" s="115"/>
      <c r="BL203" s="144">
        <v>5.0</v>
      </c>
      <c r="BM203" s="144" t="s">
        <v>91</v>
      </c>
      <c r="BN203" s="144" t="s">
        <v>91</v>
      </c>
      <c r="BO203" s="115"/>
      <c r="BP203" s="115"/>
      <c r="BQ203" s="115" t="s">
        <v>3719</v>
      </c>
      <c r="BR203" s="144" t="s">
        <v>110</v>
      </c>
      <c r="BS203" s="144" t="s">
        <v>3670</v>
      </c>
      <c r="BT203" s="144" t="s">
        <v>111</v>
      </c>
      <c r="BU203" s="144" t="s">
        <v>111</v>
      </c>
      <c r="BV203" s="144" t="s">
        <v>111</v>
      </c>
      <c r="BW203" s="144" t="s">
        <v>112</v>
      </c>
      <c r="BX203" s="144" t="s">
        <v>111</v>
      </c>
      <c r="BY203" s="144" t="s">
        <v>112</v>
      </c>
      <c r="BZ203" s="144"/>
      <c r="CA203" s="115" t="s">
        <v>410</v>
      </c>
      <c r="CB203" s="115" t="s">
        <v>3866</v>
      </c>
      <c r="CC203" s="115"/>
      <c r="CD203" s="115"/>
      <c r="CE203" s="115"/>
      <c r="CF203" s="115"/>
      <c r="CG203" s="115"/>
      <c r="CH203" s="115"/>
      <c r="CI203" s="115"/>
    </row>
    <row r="204">
      <c r="A204" s="144" t="s">
        <v>1760</v>
      </c>
      <c r="B204" s="115" t="s">
        <v>3867</v>
      </c>
      <c r="C204" s="144" t="s">
        <v>90</v>
      </c>
      <c r="D204" s="115" t="s">
        <v>3868</v>
      </c>
      <c r="E204" s="144" t="s">
        <v>91</v>
      </c>
      <c r="F204" s="115"/>
      <c r="G204" s="115"/>
      <c r="H204" s="115"/>
      <c r="I204" s="115"/>
      <c r="J204" s="115"/>
      <c r="K204" s="115"/>
      <c r="L204" s="115"/>
      <c r="M204" s="115"/>
      <c r="N204" s="115"/>
      <c r="O204" s="144" t="s">
        <v>91</v>
      </c>
      <c r="P204" s="115"/>
      <c r="Q204" s="144" t="s">
        <v>91</v>
      </c>
      <c r="R204" s="115" t="s">
        <v>3869</v>
      </c>
      <c r="S204" s="144">
        <v>1110.0</v>
      </c>
      <c r="T204" s="144">
        <v>10887.0</v>
      </c>
      <c r="U204" s="144">
        <v>10217.0</v>
      </c>
      <c r="V204" s="115" t="s">
        <v>2966</v>
      </c>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t="s">
        <v>3870</v>
      </c>
      <c r="AT204" s="115"/>
      <c r="AU204" s="115"/>
      <c r="AV204" s="115"/>
      <c r="AW204" s="115"/>
      <c r="AX204" s="115"/>
      <c r="AY204" s="115"/>
      <c r="AZ204" s="115"/>
      <c r="BA204" s="115"/>
      <c r="BB204" s="115"/>
      <c r="BC204" s="115"/>
      <c r="BD204" s="144">
        <v>20000.0</v>
      </c>
      <c r="BE204" s="144">
        <v>2501.0</v>
      </c>
      <c r="BF204" s="144" t="s">
        <v>93</v>
      </c>
      <c r="BG204" s="115" t="s">
        <v>3871</v>
      </c>
      <c r="BH204" s="115"/>
      <c r="BI204" s="115"/>
      <c r="BJ204" s="115"/>
      <c r="BK204" s="115"/>
      <c r="BL204" s="144" t="s">
        <v>372</v>
      </c>
      <c r="BM204" s="144" t="s">
        <v>90</v>
      </c>
      <c r="BN204" s="144" t="s">
        <v>94</v>
      </c>
      <c r="BO204" s="115"/>
      <c r="BP204" s="115"/>
      <c r="BQ204" s="144" t="s">
        <v>223</v>
      </c>
      <c r="BR204" s="144" t="s">
        <v>110</v>
      </c>
      <c r="BS204" s="144" t="s">
        <v>3670</v>
      </c>
      <c r="BT204" s="144" t="s">
        <v>111</v>
      </c>
      <c r="BU204" s="144" t="s">
        <v>2170</v>
      </c>
      <c r="BV204" s="144" t="s">
        <v>111</v>
      </c>
      <c r="BW204" s="144" t="s">
        <v>112</v>
      </c>
      <c r="BX204" s="144" t="s">
        <v>111</v>
      </c>
      <c r="BY204" s="144" t="s">
        <v>193</v>
      </c>
      <c r="BZ204" s="151" t="s">
        <v>3872</v>
      </c>
      <c r="CA204" s="115" t="s">
        <v>410</v>
      </c>
      <c r="CB204" s="115"/>
      <c r="CC204" s="115"/>
      <c r="CD204" s="115"/>
      <c r="CE204" s="115"/>
      <c r="CF204" s="115"/>
      <c r="CG204" s="115"/>
      <c r="CH204" s="115"/>
      <c r="CI204" s="115"/>
    </row>
    <row r="205">
      <c r="A205" s="144" t="s">
        <v>1753</v>
      </c>
      <c r="B205" s="144" t="s">
        <v>3873</v>
      </c>
      <c r="C205" s="144" t="s">
        <v>91</v>
      </c>
      <c r="D205" s="144" t="s">
        <v>1754</v>
      </c>
      <c r="E205" s="144" t="s">
        <v>91</v>
      </c>
      <c r="F205" s="115"/>
      <c r="G205" s="115"/>
      <c r="H205" s="115"/>
      <c r="I205" s="115" t="s">
        <v>122</v>
      </c>
      <c r="J205" s="144">
        <v>5.0</v>
      </c>
      <c r="K205" s="144" t="s">
        <v>100</v>
      </c>
      <c r="L205" s="144" t="s">
        <v>91</v>
      </c>
      <c r="M205" s="144" t="s">
        <v>91</v>
      </c>
      <c r="N205" s="115"/>
      <c r="O205" s="144" t="s">
        <v>91</v>
      </c>
      <c r="P205" s="115"/>
      <c r="Q205" s="115"/>
      <c r="R205" s="115" t="s">
        <v>3874</v>
      </c>
      <c r="S205" s="144">
        <v>4800.0</v>
      </c>
      <c r="T205" s="144">
        <v>4729.0</v>
      </c>
      <c r="U205" s="144">
        <v>7862.0</v>
      </c>
      <c r="V205" s="115" t="s">
        <v>2966</v>
      </c>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44" t="s">
        <v>91</v>
      </c>
      <c r="AR205" s="115"/>
      <c r="AS205" s="115" t="s">
        <v>3875</v>
      </c>
      <c r="AT205" s="115"/>
      <c r="AU205" s="115"/>
      <c r="AV205" s="115"/>
      <c r="AW205" s="115"/>
      <c r="AX205" s="115"/>
      <c r="AY205" s="115"/>
      <c r="AZ205" s="115"/>
      <c r="BA205" s="115"/>
      <c r="BB205" s="115"/>
      <c r="BC205" s="115"/>
      <c r="BD205" s="115"/>
      <c r="BE205" s="144">
        <v>20000.0</v>
      </c>
      <c r="BF205" s="144" t="s">
        <v>93</v>
      </c>
      <c r="BG205" s="115" t="s">
        <v>3876</v>
      </c>
      <c r="BH205" s="115"/>
      <c r="BI205" s="115"/>
      <c r="BJ205" s="115"/>
      <c r="BK205" s="115"/>
      <c r="BL205" s="144">
        <v>5.0</v>
      </c>
      <c r="BM205" s="144" t="s">
        <v>90</v>
      </c>
      <c r="BN205" s="144" t="s">
        <v>90</v>
      </c>
      <c r="BO205" s="144" t="s">
        <v>94</v>
      </c>
      <c r="BP205" s="115"/>
      <c r="BQ205" s="115" t="s">
        <v>3724</v>
      </c>
      <c r="BR205" s="144" t="s">
        <v>110</v>
      </c>
      <c r="BS205" s="144" t="s">
        <v>3670</v>
      </c>
      <c r="BT205" s="144" t="s">
        <v>112</v>
      </c>
      <c r="BU205" s="144" t="s">
        <v>112</v>
      </c>
      <c r="BV205" s="144" t="s">
        <v>112</v>
      </c>
      <c r="BW205" s="144" t="s">
        <v>112</v>
      </c>
      <c r="BX205" s="144" t="s">
        <v>111</v>
      </c>
      <c r="BY205" s="144" t="s">
        <v>112</v>
      </c>
      <c r="BZ205" s="144"/>
      <c r="CA205" s="115" t="s">
        <v>410</v>
      </c>
      <c r="CB205" s="115" t="s">
        <v>1553</v>
      </c>
      <c r="CC205" s="115" t="s">
        <v>3877</v>
      </c>
      <c r="CD205" s="115" t="s">
        <v>118</v>
      </c>
      <c r="CE205" s="115"/>
      <c r="CF205" s="115"/>
      <c r="CG205" s="115"/>
      <c r="CH205" s="115"/>
      <c r="CI205" s="115"/>
    </row>
    <row r="206">
      <c r="A206" s="144" t="s">
        <v>1766</v>
      </c>
      <c r="B206" s="144" t="s">
        <v>3878</v>
      </c>
      <c r="C206" s="144" t="s">
        <v>91</v>
      </c>
      <c r="D206" s="115"/>
      <c r="E206" s="144" t="s">
        <v>91</v>
      </c>
      <c r="F206" s="115"/>
      <c r="G206" s="115"/>
      <c r="H206" s="115"/>
      <c r="I206" s="144">
        <v>-44.0</v>
      </c>
      <c r="J206" s="144">
        <v>5.0</v>
      </c>
      <c r="K206" s="144" t="s">
        <v>100</v>
      </c>
      <c r="L206" s="144" t="s">
        <v>91</v>
      </c>
      <c r="M206" s="144" t="s">
        <v>91</v>
      </c>
      <c r="N206" s="115"/>
      <c r="O206" s="144" t="s">
        <v>91</v>
      </c>
      <c r="P206" s="115"/>
      <c r="Q206" s="144" t="s">
        <v>91</v>
      </c>
      <c r="R206" s="115" t="s">
        <v>3879</v>
      </c>
      <c r="S206" s="144">
        <v>10560.0</v>
      </c>
      <c r="T206" s="144">
        <v>17096.0</v>
      </c>
      <c r="U206" s="144">
        <v>13576.0</v>
      </c>
      <c r="V206" s="115" t="s">
        <v>2966</v>
      </c>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44" t="s">
        <v>90</v>
      </c>
      <c r="AR206" s="115"/>
      <c r="AS206" s="115" t="s">
        <v>3103</v>
      </c>
      <c r="AT206" s="115"/>
      <c r="AU206" s="115"/>
      <c r="AV206" s="115"/>
      <c r="AW206" s="115"/>
      <c r="AX206" s="115"/>
      <c r="AY206" s="115"/>
      <c r="AZ206" s="115"/>
      <c r="BA206" s="115"/>
      <c r="BB206" s="115"/>
      <c r="BC206" s="115"/>
      <c r="BD206" s="115"/>
      <c r="BE206" s="144">
        <v>20000.0</v>
      </c>
      <c r="BF206" s="144" t="s">
        <v>93</v>
      </c>
      <c r="BG206" s="115" t="s">
        <v>3880</v>
      </c>
      <c r="BH206" s="115"/>
      <c r="BI206" s="115"/>
      <c r="BJ206" s="115"/>
      <c r="BK206" s="115"/>
      <c r="BL206" s="144">
        <v>5.0</v>
      </c>
      <c r="BM206" s="144" t="s">
        <v>90</v>
      </c>
      <c r="BN206" s="144" t="s">
        <v>91</v>
      </c>
      <c r="BO206" s="144" t="s">
        <v>94</v>
      </c>
      <c r="BP206" s="115"/>
      <c r="BQ206" s="115" t="s">
        <v>3881</v>
      </c>
      <c r="BR206" s="144" t="s">
        <v>110</v>
      </c>
      <c r="BS206" s="144" t="s">
        <v>3670</v>
      </c>
      <c r="BT206" s="144" t="s">
        <v>112</v>
      </c>
      <c r="BU206" s="144" t="s">
        <v>3882</v>
      </c>
      <c r="BV206" s="144" t="s">
        <v>112</v>
      </c>
      <c r="BW206" s="144" t="s">
        <v>112</v>
      </c>
      <c r="BX206" s="144" t="s">
        <v>111</v>
      </c>
      <c r="BY206" s="144" t="s">
        <v>193</v>
      </c>
      <c r="BZ206" s="151" t="s">
        <v>3883</v>
      </c>
      <c r="CA206" s="115" t="s">
        <v>410</v>
      </c>
      <c r="CB206" s="115" t="s">
        <v>299</v>
      </c>
      <c r="CC206" s="115" t="s">
        <v>3884</v>
      </c>
      <c r="CD206" s="115" t="s">
        <v>1553</v>
      </c>
      <c r="CE206" s="115"/>
      <c r="CF206" s="115"/>
      <c r="CG206" s="115"/>
      <c r="CH206" s="115"/>
      <c r="CI206" s="115"/>
    </row>
    <row r="207">
      <c r="A207" s="144" t="s">
        <v>1774</v>
      </c>
      <c r="B207" s="144" t="s">
        <v>3885</v>
      </c>
      <c r="C207" s="144" t="s">
        <v>90</v>
      </c>
      <c r="D207" s="115"/>
      <c r="E207" s="144" t="s">
        <v>91</v>
      </c>
      <c r="F207" s="115"/>
      <c r="G207" s="115"/>
      <c r="H207" s="115"/>
      <c r="I207" s="115">
        <v>-25.0</v>
      </c>
      <c r="J207" s="144">
        <v>10.0</v>
      </c>
      <c r="K207" s="144" t="s">
        <v>100</v>
      </c>
      <c r="L207" s="144" t="s">
        <v>90</v>
      </c>
      <c r="M207" s="144" t="s">
        <v>90</v>
      </c>
      <c r="N207" s="115"/>
      <c r="O207" s="144" t="s">
        <v>91</v>
      </c>
      <c r="P207" s="115"/>
      <c r="Q207" s="144" t="s">
        <v>91</v>
      </c>
      <c r="R207" s="115" t="s">
        <v>3886</v>
      </c>
      <c r="S207" s="144">
        <v>3600.0</v>
      </c>
      <c r="T207" s="144">
        <v>9538.0</v>
      </c>
      <c r="U207" s="144">
        <v>12262.0</v>
      </c>
      <c r="V207" s="115" t="s">
        <v>2966</v>
      </c>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44" t="s">
        <v>90</v>
      </c>
      <c r="AR207" s="115"/>
      <c r="AS207" s="115" t="s">
        <v>3728</v>
      </c>
      <c r="AT207" s="115"/>
      <c r="AU207" s="115"/>
      <c r="AV207" s="115"/>
      <c r="AW207" s="115"/>
      <c r="AX207" s="115"/>
      <c r="AY207" s="115"/>
      <c r="AZ207" s="115"/>
      <c r="BA207" s="115"/>
      <c r="BB207" s="115"/>
      <c r="BC207" s="115"/>
      <c r="BD207" s="115"/>
      <c r="BE207" s="144">
        <v>2501.0</v>
      </c>
      <c r="BF207" s="144" t="s">
        <v>93</v>
      </c>
      <c r="BG207" s="115" t="s">
        <v>3871</v>
      </c>
      <c r="BH207" s="115"/>
      <c r="BI207" s="115"/>
      <c r="BJ207" s="115"/>
      <c r="BK207" s="115"/>
      <c r="BL207" s="144">
        <v>4.0</v>
      </c>
      <c r="BM207" s="144" t="s">
        <v>90</v>
      </c>
      <c r="BN207" s="144" t="s">
        <v>94</v>
      </c>
      <c r="BO207" s="115"/>
      <c r="BP207" s="115"/>
      <c r="BQ207" s="115" t="s">
        <v>3887</v>
      </c>
      <c r="BR207" s="144" t="s">
        <v>110</v>
      </c>
      <c r="BS207" s="144" t="s">
        <v>3670</v>
      </c>
      <c r="BT207" s="144" t="s">
        <v>3477</v>
      </c>
      <c r="BU207" s="144" t="s">
        <v>3882</v>
      </c>
      <c r="BV207" s="144" t="s">
        <v>897</v>
      </c>
      <c r="BW207" s="144" t="s">
        <v>112</v>
      </c>
      <c r="BX207" s="144" t="s">
        <v>111</v>
      </c>
      <c r="BY207" s="144" t="s">
        <v>193</v>
      </c>
      <c r="BZ207" s="151" t="s">
        <v>3883</v>
      </c>
      <c r="CA207" s="115" t="s">
        <v>410</v>
      </c>
      <c r="CB207" s="115" t="s">
        <v>118</v>
      </c>
      <c r="CC207" s="115" t="s">
        <v>1553</v>
      </c>
      <c r="CD207" s="115"/>
      <c r="CE207" s="115"/>
      <c r="CF207" s="115"/>
      <c r="CG207" s="115"/>
      <c r="CH207" s="115"/>
      <c r="CI207" s="115"/>
    </row>
    <row r="208">
      <c r="A208" s="144" t="s">
        <v>2011</v>
      </c>
      <c r="B208" s="144" t="s">
        <v>2012</v>
      </c>
      <c r="C208" s="144" t="s">
        <v>90</v>
      </c>
      <c r="D208" s="115"/>
      <c r="E208" s="144" t="s">
        <v>91</v>
      </c>
      <c r="F208" s="115"/>
      <c r="G208" s="115"/>
      <c r="H208" s="115"/>
      <c r="I208" s="115" t="s">
        <v>122</v>
      </c>
      <c r="J208" s="144">
        <v>5.0</v>
      </c>
      <c r="K208" s="144" t="s">
        <v>100</v>
      </c>
      <c r="L208" s="144" t="s">
        <v>91</v>
      </c>
      <c r="M208" s="144" t="s">
        <v>91</v>
      </c>
      <c r="N208" s="115"/>
      <c r="O208" s="144" t="s">
        <v>91</v>
      </c>
      <c r="P208" s="115"/>
      <c r="Q208" s="115"/>
      <c r="R208" s="115" t="s">
        <v>3888</v>
      </c>
      <c r="S208" s="144">
        <v>8340.0</v>
      </c>
      <c r="T208" s="144">
        <v>10474.0</v>
      </c>
      <c r="U208" s="144">
        <v>16240.0</v>
      </c>
      <c r="V208" s="115" t="s">
        <v>2966</v>
      </c>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44" t="s">
        <v>91</v>
      </c>
      <c r="AR208" s="115"/>
      <c r="AS208" s="115" t="s">
        <v>3103</v>
      </c>
      <c r="AT208" s="115"/>
      <c r="AU208" s="115"/>
      <c r="AV208" s="115"/>
      <c r="AW208" s="115"/>
      <c r="AX208" s="115"/>
      <c r="AY208" s="115"/>
      <c r="AZ208" s="115"/>
      <c r="BA208" s="115"/>
      <c r="BB208" s="115"/>
      <c r="BC208" s="115"/>
      <c r="BD208" s="115"/>
      <c r="BE208" s="144">
        <v>20001.0</v>
      </c>
      <c r="BF208" s="144" t="s">
        <v>93</v>
      </c>
      <c r="BG208" s="144" t="s">
        <v>3858</v>
      </c>
      <c r="BH208" s="115"/>
      <c r="BI208" s="115"/>
      <c r="BJ208" s="115"/>
      <c r="BK208" s="115"/>
      <c r="BL208" s="144">
        <v>5.0</v>
      </c>
      <c r="BM208" s="144" t="s">
        <v>90</v>
      </c>
      <c r="BN208" s="144" t="s">
        <v>91</v>
      </c>
      <c r="BO208" s="115"/>
      <c r="BP208" s="115"/>
      <c r="BQ208" s="115" t="s">
        <v>3719</v>
      </c>
      <c r="BR208" s="144" t="s">
        <v>110</v>
      </c>
      <c r="BS208" s="144" t="s">
        <v>3670</v>
      </c>
      <c r="BT208" s="144" t="s">
        <v>112</v>
      </c>
      <c r="BU208" s="144" t="s">
        <v>111</v>
      </c>
      <c r="BV208" s="144" t="s">
        <v>111</v>
      </c>
      <c r="BW208" s="144" t="s">
        <v>112</v>
      </c>
      <c r="BX208" s="144" t="s">
        <v>111</v>
      </c>
      <c r="BY208" s="144" t="s">
        <v>112</v>
      </c>
      <c r="BZ208" s="144"/>
      <c r="CA208" s="115" t="s">
        <v>410</v>
      </c>
      <c r="CB208" s="115" t="s">
        <v>299</v>
      </c>
      <c r="CC208" s="115" t="s">
        <v>3889</v>
      </c>
      <c r="CD208" s="115"/>
      <c r="CE208" s="115"/>
      <c r="CF208" s="115"/>
      <c r="CG208" s="115"/>
      <c r="CH208" s="115"/>
      <c r="CI208" s="115"/>
    </row>
    <row r="209">
      <c r="A209" s="144" t="s">
        <v>2165</v>
      </c>
      <c r="B209" s="144" t="s">
        <v>3890</v>
      </c>
      <c r="C209" s="144" t="s">
        <v>90</v>
      </c>
      <c r="D209" s="115"/>
      <c r="E209" s="144" t="s">
        <v>91</v>
      </c>
      <c r="F209" s="115"/>
      <c r="G209" s="115"/>
      <c r="H209" s="115"/>
      <c r="I209" s="115">
        <v>-54.0</v>
      </c>
      <c r="J209" s="144">
        <v>22.0</v>
      </c>
      <c r="K209" s="144" t="s">
        <v>100</v>
      </c>
      <c r="L209" s="144" t="s">
        <v>90</v>
      </c>
      <c r="M209" s="144" t="s">
        <v>90</v>
      </c>
      <c r="N209" s="115"/>
      <c r="O209" s="144" t="s">
        <v>3891</v>
      </c>
      <c r="P209" s="144" t="s">
        <v>90</v>
      </c>
      <c r="Q209" s="144" t="s">
        <v>91</v>
      </c>
      <c r="R209" s="115" t="s">
        <v>3892</v>
      </c>
      <c r="S209" s="144">
        <v>5100.0</v>
      </c>
      <c r="T209" s="144">
        <v>5694.0</v>
      </c>
      <c r="U209" s="144">
        <v>11793.0</v>
      </c>
      <c r="V209" s="115" t="s">
        <v>2966</v>
      </c>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44" t="s">
        <v>90</v>
      </c>
      <c r="AR209" s="115"/>
      <c r="AS209" s="115" t="s">
        <v>3875</v>
      </c>
      <c r="AT209" s="115"/>
      <c r="AU209" s="115"/>
      <c r="AV209" s="115"/>
      <c r="AW209" s="115"/>
      <c r="AX209" s="115"/>
      <c r="AY209" s="115"/>
      <c r="AZ209" s="115"/>
      <c r="BA209" s="115"/>
      <c r="BB209" s="115"/>
      <c r="BC209" s="115"/>
      <c r="BD209" s="115"/>
      <c r="BE209" s="115"/>
      <c r="BF209" s="115"/>
      <c r="BG209" s="115"/>
      <c r="BH209" s="115"/>
      <c r="BI209" s="115"/>
      <c r="BJ209" s="115"/>
      <c r="BK209" s="115"/>
      <c r="BL209" s="144">
        <v>5.0</v>
      </c>
      <c r="BM209" s="144" t="s">
        <v>90</v>
      </c>
      <c r="BN209" s="144" t="s">
        <v>90</v>
      </c>
      <c r="BO209" s="115"/>
      <c r="BP209" s="115"/>
      <c r="BQ209" s="115" t="s">
        <v>3724</v>
      </c>
      <c r="BR209" s="144" t="s">
        <v>110</v>
      </c>
      <c r="BS209" s="144" t="s">
        <v>3670</v>
      </c>
      <c r="BT209" s="144" t="s">
        <v>2737</v>
      </c>
      <c r="BU209" s="144" t="s">
        <v>3882</v>
      </c>
      <c r="BV209" s="144" t="s">
        <v>111</v>
      </c>
      <c r="BW209" s="144" t="s">
        <v>111</v>
      </c>
      <c r="BX209" s="144" t="s">
        <v>111</v>
      </c>
      <c r="BY209" s="144" t="s">
        <v>114</v>
      </c>
      <c r="BZ209" s="151" t="s">
        <v>3893</v>
      </c>
      <c r="CA209" s="115" t="s">
        <v>410</v>
      </c>
      <c r="CB209" s="115" t="s">
        <v>3894</v>
      </c>
      <c r="CC209" s="115" t="s">
        <v>299</v>
      </c>
      <c r="CD209" s="115" t="s">
        <v>1553</v>
      </c>
      <c r="CE209" s="115"/>
      <c r="CF209" s="115"/>
      <c r="CG209" s="115"/>
      <c r="CH209" s="115"/>
      <c r="CI209" s="115"/>
    </row>
    <row r="210">
      <c r="A210" s="144" t="s">
        <v>2173</v>
      </c>
      <c r="B210" s="144" t="s">
        <v>3895</v>
      </c>
      <c r="C210" s="144" t="s">
        <v>91</v>
      </c>
      <c r="D210" s="115"/>
      <c r="E210" s="144" t="s">
        <v>91</v>
      </c>
      <c r="F210" s="115"/>
      <c r="G210" s="115"/>
      <c r="H210" s="115"/>
      <c r="I210" s="144">
        <v>-14.0</v>
      </c>
      <c r="J210" s="144">
        <v>22.0</v>
      </c>
      <c r="K210" s="144" t="s">
        <v>100</v>
      </c>
      <c r="L210" s="144" t="s">
        <v>90</v>
      </c>
      <c r="M210" s="144" t="s">
        <v>90</v>
      </c>
      <c r="N210" s="115"/>
      <c r="O210" s="144" t="s">
        <v>215</v>
      </c>
      <c r="P210" s="144" t="s">
        <v>90</v>
      </c>
      <c r="Q210" s="115"/>
      <c r="R210" s="115" t="s">
        <v>3896</v>
      </c>
      <c r="S210" s="144">
        <v>1860.0</v>
      </c>
      <c r="T210" s="144">
        <v>2752.0</v>
      </c>
      <c r="U210" s="144">
        <v>4535.0</v>
      </c>
      <c r="V210" s="115" t="s">
        <v>2966</v>
      </c>
      <c r="W210" s="115"/>
      <c r="X210" s="115"/>
      <c r="Y210" s="115"/>
      <c r="Z210" s="115"/>
      <c r="AA210" s="115"/>
      <c r="AB210" s="115"/>
      <c r="AC210" s="115"/>
      <c r="AD210" s="115"/>
      <c r="AE210" s="115"/>
      <c r="AF210" s="115"/>
      <c r="AG210" s="115"/>
      <c r="AH210" s="144" t="s">
        <v>90</v>
      </c>
      <c r="AI210" s="144" t="s">
        <v>93</v>
      </c>
      <c r="AJ210" s="144" t="s">
        <v>90</v>
      </c>
      <c r="AK210" s="144" t="s">
        <v>90</v>
      </c>
      <c r="AL210" s="144" t="s">
        <v>91</v>
      </c>
      <c r="AM210" s="115" t="s">
        <v>3897</v>
      </c>
      <c r="AN210" s="115"/>
      <c r="AO210" s="115"/>
      <c r="AP210" s="115"/>
      <c r="AQ210" s="144" t="s">
        <v>90</v>
      </c>
      <c r="AR210" s="115"/>
      <c r="AS210" s="115" t="s">
        <v>3898</v>
      </c>
      <c r="AT210" s="115"/>
      <c r="AU210" s="115"/>
      <c r="AV210" s="115"/>
      <c r="AW210" s="115"/>
      <c r="AX210" s="115"/>
      <c r="AY210" s="115"/>
      <c r="AZ210" s="115"/>
      <c r="BA210" s="115"/>
      <c r="BB210" s="115"/>
      <c r="BC210" s="115"/>
      <c r="BD210" s="144">
        <v>20000.0</v>
      </c>
      <c r="BE210" s="115"/>
      <c r="BF210" s="144" t="s">
        <v>93</v>
      </c>
      <c r="BG210" s="115" t="s">
        <v>3899</v>
      </c>
      <c r="BH210" s="115"/>
      <c r="BI210" s="115"/>
      <c r="BJ210" s="115"/>
      <c r="BK210" s="115"/>
      <c r="BL210" s="144">
        <v>5.0</v>
      </c>
      <c r="BM210" s="144" t="s">
        <v>90</v>
      </c>
      <c r="BN210" s="144" t="s">
        <v>90</v>
      </c>
      <c r="BO210" s="144" t="s">
        <v>94</v>
      </c>
      <c r="BP210" s="115"/>
      <c r="BQ210" s="115" t="s">
        <v>3900</v>
      </c>
      <c r="BR210" s="144" t="s">
        <v>110</v>
      </c>
      <c r="BS210" s="144" t="s">
        <v>3670</v>
      </c>
      <c r="BT210" s="144" t="s">
        <v>112</v>
      </c>
      <c r="BU210" s="144" t="s">
        <v>3901</v>
      </c>
      <c r="BV210" s="144" t="s">
        <v>897</v>
      </c>
      <c r="BW210" s="144" t="s">
        <v>112</v>
      </c>
      <c r="BX210" s="144" t="s">
        <v>111</v>
      </c>
      <c r="BY210" s="144" t="s">
        <v>193</v>
      </c>
      <c r="BZ210" s="151" t="s">
        <v>3902</v>
      </c>
      <c r="CA210" s="115" t="s">
        <v>410</v>
      </c>
      <c r="CB210" s="115" t="s">
        <v>1553</v>
      </c>
      <c r="CC210" s="115" t="s">
        <v>3903</v>
      </c>
      <c r="CD210" s="115"/>
      <c r="CE210" s="115"/>
      <c r="CF210" s="115"/>
      <c r="CG210" s="115"/>
      <c r="CH210" s="115"/>
      <c r="CI210" s="115"/>
    </row>
    <row r="211">
      <c r="A211" s="144" t="s">
        <v>2181</v>
      </c>
      <c r="B211" s="144" t="s">
        <v>2182</v>
      </c>
      <c r="C211" s="144" t="s">
        <v>90</v>
      </c>
      <c r="D211" s="115"/>
      <c r="E211" s="144" t="s">
        <v>91</v>
      </c>
      <c r="F211" s="115"/>
      <c r="G211" s="115"/>
      <c r="H211" s="115"/>
      <c r="I211" s="115"/>
      <c r="J211" s="115"/>
      <c r="K211" s="115"/>
      <c r="L211" s="115"/>
      <c r="M211" s="115"/>
      <c r="N211" s="115"/>
      <c r="O211" s="144" t="s">
        <v>2183</v>
      </c>
      <c r="P211" s="115"/>
      <c r="Q211" s="115"/>
      <c r="R211" s="115" t="s">
        <v>3904</v>
      </c>
      <c r="S211" s="115"/>
      <c r="T211" s="115"/>
      <c r="U211" s="144">
        <v>14451.0</v>
      </c>
      <c r="V211" s="115" t="s">
        <v>2966</v>
      </c>
      <c r="W211" s="115"/>
      <c r="X211" s="115"/>
      <c r="Y211" s="115"/>
      <c r="Z211" s="115"/>
      <c r="AA211" s="115"/>
      <c r="AB211" s="115"/>
      <c r="AC211" s="115"/>
      <c r="AD211" s="115"/>
      <c r="AE211" s="115"/>
      <c r="AF211" s="115"/>
      <c r="AG211" s="115"/>
      <c r="AH211" s="115"/>
      <c r="AI211" s="115"/>
      <c r="AJ211" s="115"/>
      <c r="AK211" s="115"/>
      <c r="AL211" s="115"/>
      <c r="AM211" s="115" t="s">
        <v>3905</v>
      </c>
      <c r="AN211" s="115"/>
      <c r="AO211" s="115"/>
      <c r="AP211" s="115"/>
      <c r="AQ211" s="115"/>
      <c r="AR211" s="115"/>
      <c r="AS211" s="115" t="s">
        <v>3854</v>
      </c>
      <c r="AT211" s="115"/>
      <c r="AU211" s="115"/>
      <c r="AV211" s="115"/>
      <c r="AW211" s="115"/>
      <c r="AX211" s="115"/>
      <c r="AY211" s="115"/>
      <c r="AZ211" s="115"/>
      <c r="BA211" s="115"/>
      <c r="BB211" s="115"/>
      <c r="BC211" s="115"/>
      <c r="BD211" s="115"/>
      <c r="BE211" s="144">
        <v>2500.0</v>
      </c>
      <c r="BF211" s="144" t="s">
        <v>93</v>
      </c>
      <c r="BG211" s="144" t="s">
        <v>2185</v>
      </c>
      <c r="BH211" s="115"/>
      <c r="BI211" s="115"/>
      <c r="BJ211" s="115"/>
      <c r="BK211" s="115"/>
      <c r="BL211" s="144">
        <v>5.0</v>
      </c>
      <c r="BM211" s="144" t="s">
        <v>90</v>
      </c>
      <c r="BN211" s="144" t="s">
        <v>91</v>
      </c>
      <c r="BO211" s="115"/>
      <c r="BP211" s="115"/>
      <c r="BQ211" s="115" t="s">
        <v>3881</v>
      </c>
      <c r="BR211" s="144" t="s">
        <v>110</v>
      </c>
      <c r="BS211" s="144" t="s">
        <v>3670</v>
      </c>
      <c r="BT211" s="144" t="s">
        <v>111</v>
      </c>
      <c r="BU211" s="144" t="s">
        <v>111</v>
      </c>
      <c r="BV211" s="144" t="s">
        <v>111</v>
      </c>
      <c r="BW211" s="144" t="s">
        <v>112</v>
      </c>
      <c r="BX211" s="144" t="s">
        <v>111</v>
      </c>
      <c r="BY211" s="144" t="s">
        <v>112</v>
      </c>
      <c r="BZ211" s="144"/>
      <c r="CA211" s="115" t="s">
        <v>410</v>
      </c>
      <c r="CB211" s="115" t="s">
        <v>3906</v>
      </c>
      <c r="CC211" s="115"/>
      <c r="CD211" s="115"/>
      <c r="CE211" s="115"/>
      <c r="CF211" s="115"/>
      <c r="CG211" s="115"/>
      <c r="CH211" s="115"/>
      <c r="CI211" s="115"/>
    </row>
    <row r="212">
      <c r="A212" s="144" t="s">
        <v>1898</v>
      </c>
      <c r="B212" s="144" t="s">
        <v>1899</v>
      </c>
      <c r="C212" s="144" t="s">
        <v>91</v>
      </c>
      <c r="D212" s="115"/>
      <c r="E212" s="144" t="s">
        <v>91</v>
      </c>
      <c r="F212" s="115"/>
      <c r="G212" s="115"/>
      <c r="H212" s="115"/>
      <c r="I212" s="115" t="s">
        <v>122</v>
      </c>
      <c r="J212" s="144">
        <v>5.0</v>
      </c>
      <c r="K212" s="144" t="s">
        <v>100</v>
      </c>
      <c r="L212" s="144" t="s">
        <v>91</v>
      </c>
      <c r="M212" s="144" t="s">
        <v>91</v>
      </c>
      <c r="N212" s="115"/>
      <c r="O212" s="144" t="s">
        <v>91</v>
      </c>
      <c r="P212" s="115"/>
      <c r="Q212" s="115"/>
      <c r="R212" s="115" t="s">
        <v>3888</v>
      </c>
      <c r="S212" s="144">
        <v>8430.0</v>
      </c>
      <c r="T212" s="144">
        <v>25249.0</v>
      </c>
      <c r="U212" s="144">
        <v>23527.0</v>
      </c>
      <c r="V212" s="115" t="s">
        <v>2966</v>
      </c>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44" t="s">
        <v>91</v>
      </c>
      <c r="AR212" s="115"/>
      <c r="AS212" s="115" t="s">
        <v>3103</v>
      </c>
      <c r="AT212" s="115"/>
      <c r="AU212" s="115"/>
      <c r="AV212" s="115"/>
      <c r="AW212" s="115"/>
      <c r="AX212" s="115"/>
      <c r="AY212" s="115"/>
      <c r="AZ212" s="115"/>
      <c r="BA212" s="115"/>
      <c r="BB212" s="115"/>
      <c r="BC212" s="115"/>
      <c r="BD212" s="115"/>
      <c r="BE212" s="144">
        <v>10001.0</v>
      </c>
      <c r="BF212" s="144" t="s">
        <v>93</v>
      </c>
      <c r="BG212" s="115" t="s">
        <v>3907</v>
      </c>
      <c r="BH212" s="115"/>
      <c r="BI212" s="115"/>
      <c r="BJ212" s="115"/>
      <c r="BK212" s="115"/>
      <c r="BL212" s="144">
        <v>5.0</v>
      </c>
      <c r="BM212" s="144" t="s">
        <v>90</v>
      </c>
      <c r="BN212" s="144" t="s">
        <v>91</v>
      </c>
      <c r="BO212" s="144" t="s">
        <v>94</v>
      </c>
      <c r="BP212" s="115"/>
      <c r="BQ212" s="115" t="s">
        <v>3908</v>
      </c>
      <c r="BR212" s="144" t="s">
        <v>110</v>
      </c>
      <c r="BS212" s="144" t="s">
        <v>3670</v>
      </c>
      <c r="BT212" s="144" t="s">
        <v>112</v>
      </c>
      <c r="BU212" s="144" t="s">
        <v>111</v>
      </c>
      <c r="BV212" s="144" t="s">
        <v>111</v>
      </c>
      <c r="BW212" s="144" t="s">
        <v>112</v>
      </c>
      <c r="BX212" s="144" t="s">
        <v>111</v>
      </c>
      <c r="BY212" s="144" t="s">
        <v>112</v>
      </c>
      <c r="BZ212" s="144"/>
      <c r="CA212" s="115" t="s">
        <v>410</v>
      </c>
      <c r="CB212" s="115" t="s">
        <v>299</v>
      </c>
      <c r="CC212" s="115"/>
      <c r="CD212" s="115"/>
      <c r="CE212" s="115"/>
      <c r="CF212" s="115"/>
      <c r="CG212" s="115"/>
      <c r="CH212" s="115"/>
      <c r="CI212" s="115"/>
    </row>
    <row r="213">
      <c r="A213" s="144" t="s">
        <v>1905</v>
      </c>
      <c r="B213" s="144" t="s">
        <v>3909</v>
      </c>
      <c r="C213" s="144" t="s">
        <v>90</v>
      </c>
      <c r="D213" s="115"/>
      <c r="E213" s="144" t="s">
        <v>91</v>
      </c>
      <c r="F213" s="115"/>
      <c r="G213" s="115"/>
      <c r="H213" s="115"/>
      <c r="I213" s="115">
        <v>-15.0</v>
      </c>
      <c r="J213" s="144">
        <v>10.0</v>
      </c>
      <c r="K213" s="144" t="s">
        <v>100</v>
      </c>
      <c r="L213" s="144" t="s">
        <v>92</v>
      </c>
      <c r="M213" s="144" t="s">
        <v>93</v>
      </c>
      <c r="N213" s="115">
        <v>-30.0</v>
      </c>
      <c r="O213" s="144" t="s">
        <v>1907</v>
      </c>
      <c r="P213" s="144" t="s">
        <v>90</v>
      </c>
      <c r="Q213" s="144" t="s">
        <v>91</v>
      </c>
      <c r="R213" s="115" t="s">
        <v>3910</v>
      </c>
      <c r="S213" s="144">
        <v>4020.0</v>
      </c>
      <c r="T213" s="115"/>
      <c r="U213" s="144">
        <v>5500.0</v>
      </c>
      <c r="V213" s="115" t="s">
        <v>2966</v>
      </c>
      <c r="W213" s="115"/>
      <c r="X213" s="115"/>
      <c r="Y213" s="115"/>
      <c r="Z213" s="115"/>
      <c r="AA213" s="115"/>
      <c r="AB213" s="115"/>
      <c r="AC213" s="115"/>
      <c r="AD213" s="115"/>
      <c r="AE213" s="115"/>
      <c r="AF213" s="115"/>
      <c r="AG213" s="115"/>
      <c r="AH213" s="115" t="s">
        <v>90</v>
      </c>
      <c r="AI213" s="115" t="s">
        <v>90</v>
      </c>
      <c r="AJ213" s="115" t="s">
        <v>90</v>
      </c>
      <c r="AK213" s="115" t="s">
        <v>90</v>
      </c>
      <c r="AL213" s="115" t="s">
        <v>91</v>
      </c>
      <c r="AM213" s="115" t="s">
        <v>3911</v>
      </c>
      <c r="AN213" s="115"/>
      <c r="AO213" s="115"/>
      <c r="AP213" s="115"/>
      <c r="AQ213" s="144" t="s">
        <v>91</v>
      </c>
      <c r="AR213" s="144" t="s">
        <v>90</v>
      </c>
      <c r="AS213" s="115" t="s">
        <v>3912</v>
      </c>
      <c r="AT213" s="115"/>
      <c r="AU213" s="115"/>
      <c r="AV213" s="115"/>
      <c r="AW213" s="115"/>
      <c r="AX213" s="115"/>
      <c r="AY213" s="115"/>
      <c r="AZ213" s="115"/>
      <c r="BA213" s="115"/>
      <c r="BB213" s="115"/>
      <c r="BC213" s="115"/>
      <c r="BD213" s="115"/>
      <c r="BE213" s="144">
        <v>20001.0</v>
      </c>
      <c r="BF213" s="144" t="s">
        <v>93</v>
      </c>
      <c r="BG213" s="115" t="s">
        <v>3913</v>
      </c>
      <c r="BH213" s="115"/>
      <c r="BI213" s="115"/>
      <c r="BJ213" s="115"/>
      <c r="BK213" s="115"/>
      <c r="BL213" s="144">
        <v>3.0</v>
      </c>
      <c r="BM213" s="144" t="s">
        <v>90</v>
      </c>
      <c r="BN213" s="144" t="s">
        <v>94</v>
      </c>
      <c r="BO213" s="115"/>
      <c r="BP213" s="115"/>
      <c r="BQ213" s="115" t="s">
        <v>1912</v>
      </c>
      <c r="BR213" s="144" t="s">
        <v>110</v>
      </c>
      <c r="BS213" s="144" t="s">
        <v>3670</v>
      </c>
      <c r="BT213" s="144" t="s">
        <v>1095</v>
      </c>
      <c r="BU213" s="144" t="s">
        <v>3882</v>
      </c>
      <c r="BV213" s="144" t="s">
        <v>111</v>
      </c>
      <c r="BW213" s="144" t="s">
        <v>112</v>
      </c>
      <c r="BX213" s="144" t="s">
        <v>111</v>
      </c>
      <c r="BY213" s="144" t="s">
        <v>114</v>
      </c>
      <c r="BZ213" s="151" t="s">
        <v>3914</v>
      </c>
      <c r="CA213" s="115" t="s">
        <v>410</v>
      </c>
      <c r="CB213" s="115" t="s">
        <v>299</v>
      </c>
      <c r="CC213" s="115" t="s">
        <v>118</v>
      </c>
      <c r="CD213" s="115" t="s">
        <v>3915</v>
      </c>
      <c r="CE213" s="115"/>
      <c r="CF213" s="115"/>
      <c r="CG213" s="115"/>
      <c r="CH213" s="115"/>
      <c r="CI213" s="115"/>
    </row>
    <row r="214">
      <c r="A214" s="144" t="s">
        <v>1917</v>
      </c>
      <c r="B214" s="144" t="s">
        <v>1918</v>
      </c>
      <c r="C214" s="144" t="s">
        <v>91</v>
      </c>
      <c r="D214" s="115"/>
      <c r="E214" s="144" t="s">
        <v>91</v>
      </c>
      <c r="F214" s="115"/>
      <c r="G214" s="115"/>
      <c r="H214" s="115"/>
      <c r="I214" s="115" t="s">
        <v>122</v>
      </c>
      <c r="J214" s="144">
        <v>5.0</v>
      </c>
      <c r="K214" s="144" t="s">
        <v>100</v>
      </c>
      <c r="L214" s="144" t="s">
        <v>91</v>
      </c>
      <c r="M214" s="144" t="s">
        <v>91</v>
      </c>
      <c r="N214" s="115"/>
      <c r="O214" s="144" t="s">
        <v>3916</v>
      </c>
      <c r="P214" s="115"/>
      <c r="Q214" s="115"/>
      <c r="R214" s="115" t="s">
        <v>3888</v>
      </c>
      <c r="S214" s="144">
        <v>30210.0</v>
      </c>
      <c r="T214" s="144">
        <v>29102.0</v>
      </c>
      <c r="U214" s="144">
        <v>24897.0</v>
      </c>
      <c r="V214" s="115" t="s">
        <v>2966</v>
      </c>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44" t="s">
        <v>91</v>
      </c>
      <c r="AR214" s="115"/>
      <c r="AS214" s="115" t="s">
        <v>3103</v>
      </c>
      <c r="AT214" s="115"/>
      <c r="AU214" s="115"/>
      <c r="AV214" s="115"/>
      <c r="AW214" s="115"/>
      <c r="AX214" s="115"/>
      <c r="AY214" s="115"/>
      <c r="AZ214" s="115"/>
      <c r="BA214" s="115"/>
      <c r="BB214" s="115"/>
      <c r="BC214" s="115"/>
      <c r="BD214" s="115"/>
      <c r="BE214" s="144">
        <v>20001.0</v>
      </c>
      <c r="BF214" s="144" t="s">
        <v>93</v>
      </c>
      <c r="BG214" s="115" t="s">
        <v>3907</v>
      </c>
      <c r="BH214" s="115"/>
      <c r="BI214" s="115"/>
      <c r="BJ214" s="115"/>
      <c r="BK214" s="115"/>
      <c r="BL214" s="144">
        <v>5.0</v>
      </c>
      <c r="BM214" s="144" t="s">
        <v>90</v>
      </c>
      <c r="BN214" s="144" t="s">
        <v>92</v>
      </c>
      <c r="BO214" s="144" t="s">
        <v>94</v>
      </c>
      <c r="BP214" s="115"/>
      <c r="BQ214" s="115" t="s">
        <v>3917</v>
      </c>
      <c r="BR214" s="144" t="s">
        <v>110</v>
      </c>
      <c r="BS214" s="144" t="s">
        <v>3670</v>
      </c>
      <c r="BT214" s="144" t="s">
        <v>112</v>
      </c>
      <c r="BU214" s="144" t="s">
        <v>111</v>
      </c>
      <c r="BV214" s="144" t="s">
        <v>111</v>
      </c>
      <c r="BW214" s="144" t="s">
        <v>112</v>
      </c>
      <c r="BX214" s="144" t="s">
        <v>111</v>
      </c>
      <c r="BY214" s="144" t="s">
        <v>112</v>
      </c>
      <c r="BZ214" s="144"/>
      <c r="CA214" s="115" t="s">
        <v>410</v>
      </c>
      <c r="CB214" s="115" t="s">
        <v>299</v>
      </c>
      <c r="CC214" s="115" t="s">
        <v>3918</v>
      </c>
      <c r="CD214" s="115"/>
      <c r="CE214" s="115"/>
      <c r="CF214" s="115"/>
      <c r="CG214" s="115"/>
      <c r="CH214" s="115"/>
      <c r="CI214" s="115"/>
    </row>
    <row r="215">
      <c r="A215" s="144" t="s">
        <v>1926</v>
      </c>
      <c r="B215" s="144" t="s">
        <v>1927</v>
      </c>
      <c r="C215" s="144" t="s">
        <v>91</v>
      </c>
      <c r="D215" s="115"/>
      <c r="E215" s="144" t="s">
        <v>91</v>
      </c>
      <c r="F215" s="115"/>
      <c r="G215" s="115"/>
      <c r="H215" s="115"/>
      <c r="I215" s="115">
        <v>14.0</v>
      </c>
      <c r="J215" s="144">
        <v>5.0</v>
      </c>
      <c r="K215" s="144" t="s">
        <v>100</v>
      </c>
      <c r="L215" s="144" t="s">
        <v>91</v>
      </c>
      <c r="M215" s="144" t="s">
        <v>91</v>
      </c>
      <c r="N215" s="115"/>
      <c r="O215" s="144" t="s">
        <v>91</v>
      </c>
      <c r="P215" s="115"/>
      <c r="Q215" s="115"/>
      <c r="R215" s="115" t="s">
        <v>3888</v>
      </c>
      <c r="S215" s="144">
        <v>28380.0</v>
      </c>
      <c r="T215" s="144">
        <v>33528.0</v>
      </c>
      <c r="U215" s="144">
        <v>30185.0</v>
      </c>
      <c r="V215" s="115" t="s">
        <v>2966</v>
      </c>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44" t="s">
        <v>92</v>
      </c>
      <c r="AR215" s="115"/>
      <c r="AS215" s="115" t="s">
        <v>3103</v>
      </c>
      <c r="AT215" s="115"/>
      <c r="AU215" s="115"/>
      <c r="AV215" s="115"/>
      <c r="AW215" s="115"/>
      <c r="AX215" s="115"/>
      <c r="AY215" s="115"/>
      <c r="AZ215" s="115"/>
      <c r="BA215" s="115"/>
      <c r="BB215" s="115"/>
      <c r="BC215" s="115"/>
      <c r="BD215" s="115"/>
      <c r="BE215" s="144">
        <v>20001.0</v>
      </c>
      <c r="BF215" s="144" t="s">
        <v>93</v>
      </c>
      <c r="BG215" s="115" t="s">
        <v>3907</v>
      </c>
      <c r="BH215" s="115"/>
      <c r="BI215" s="115"/>
      <c r="BJ215" s="115"/>
      <c r="BK215" s="115"/>
      <c r="BL215" s="144">
        <v>5.0</v>
      </c>
      <c r="BM215" s="144" t="s">
        <v>90</v>
      </c>
      <c r="BN215" s="144" t="s">
        <v>92</v>
      </c>
      <c r="BO215" s="144" t="s">
        <v>94</v>
      </c>
      <c r="BP215" s="115"/>
      <c r="BQ215" s="115" t="s">
        <v>3919</v>
      </c>
      <c r="BR215" s="144" t="s">
        <v>110</v>
      </c>
      <c r="BS215" s="144" t="s">
        <v>3670</v>
      </c>
      <c r="BT215" s="144" t="s">
        <v>112</v>
      </c>
      <c r="BU215" s="144" t="s">
        <v>111</v>
      </c>
      <c r="BV215" s="144" t="s">
        <v>111</v>
      </c>
      <c r="BW215" s="144" t="s">
        <v>112</v>
      </c>
      <c r="BX215" s="144" t="s">
        <v>111</v>
      </c>
      <c r="BY215" s="144" t="s">
        <v>112</v>
      </c>
      <c r="BZ215" s="144"/>
      <c r="CA215" s="115" t="s">
        <v>410</v>
      </c>
      <c r="CB215" s="115" t="s">
        <v>299</v>
      </c>
      <c r="CC215" s="115" t="s">
        <v>3920</v>
      </c>
      <c r="CD215" s="115"/>
      <c r="CE215" s="115"/>
      <c r="CF215" s="115"/>
      <c r="CG215" s="115"/>
      <c r="CH215" s="115"/>
      <c r="CI215" s="115"/>
    </row>
    <row r="216">
      <c r="A216" s="144" t="s">
        <v>1934</v>
      </c>
      <c r="B216" s="144" t="s">
        <v>3921</v>
      </c>
      <c r="C216" s="144" t="s">
        <v>91</v>
      </c>
      <c r="D216" s="144" t="s">
        <v>3922</v>
      </c>
      <c r="E216" s="144" t="s">
        <v>91</v>
      </c>
      <c r="F216" s="115"/>
      <c r="G216" s="115"/>
      <c r="H216" s="115"/>
      <c r="I216" s="115"/>
      <c r="J216" s="115"/>
      <c r="K216" s="115"/>
      <c r="L216" s="115"/>
      <c r="M216" s="115"/>
      <c r="N216" s="115"/>
      <c r="O216" s="144"/>
      <c r="P216" s="115"/>
      <c r="Q216" s="115"/>
      <c r="R216" s="115" t="s">
        <v>3923</v>
      </c>
      <c r="S216" s="115"/>
      <c r="T216" s="144">
        <v>60.0</v>
      </c>
      <c r="U216" s="115"/>
      <c r="V216" s="115"/>
      <c r="W216" s="115"/>
      <c r="X216" s="144" t="s">
        <v>3924</v>
      </c>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t="s">
        <v>3103</v>
      </c>
      <c r="AT216" s="115"/>
      <c r="AU216" s="115"/>
      <c r="AV216" s="115"/>
      <c r="AW216" s="115"/>
      <c r="AX216" s="115"/>
      <c r="AY216" s="115"/>
      <c r="AZ216" s="115"/>
      <c r="BA216" s="115"/>
      <c r="BB216" s="115"/>
      <c r="BC216" s="144">
        <v>35000.0</v>
      </c>
      <c r="BD216" s="144">
        <v>50000.0</v>
      </c>
      <c r="BE216" s="144">
        <v>20000.0</v>
      </c>
      <c r="BF216" s="144" t="s">
        <v>93</v>
      </c>
      <c r="BG216" s="115" t="s">
        <v>3925</v>
      </c>
      <c r="BH216" s="115"/>
      <c r="BI216" s="115"/>
      <c r="BJ216" s="115"/>
      <c r="BK216" s="115"/>
      <c r="BL216" s="144">
        <v>5.0</v>
      </c>
      <c r="BM216" s="144" t="s">
        <v>91</v>
      </c>
      <c r="BN216" s="144" t="s">
        <v>90</v>
      </c>
      <c r="BO216" s="144" t="s">
        <v>94</v>
      </c>
      <c r="BP216" s="115"/>
      <c r="BQ216" s="115" t="s">
        <v>3926</v>
      </c>
      <c r="BR216" s="144" t="s">
        <v>110</v>
      </c>
      <c r="BS216" s="144" t="s">
        <v>3670</v>
      </c>
      <c r="BT216" s="144" t="s">
        <v>111</v>
      </c>
      <c r="BU216" s="144" t="s">
        <v>111</v>
      </c>
      <c r="BV216" s="144" t="s">
        <v>111</v>
      </c>
      <c r="BW216" s="144" t="s">
        <v>112</v>
      </c>
      <c r="BX216" s="144" t="s">
        <v>111</v>
      </c>
      <c r="BY216" s="144" t="s">
        <v>112</v>
      </c>
      <c r="BZ216" s="144"/>
      <c r="CA216" s="115" t="s">
        <v>3927</v>
      </c>
      <c r="CB216" s="115"/>
      <c r="CC216" s="115"/>
      <c r="CD216" s="115"/>
      <c r="CE216" s="115"/>
      <c r="CF216" s="115"/>
      <c r="CG216" s="115"/>
      <c r="CH216" s="115"/>
      <c r="CI216" s="115"/>
    </row>
    <row r="217">
      <c r="A217" s="144" t="s">
        <v>2159</v>
      </c>
      <c r="B217" s="144" t="s">
        <v>2160</v>
      </c>
      <c r="C217" s="144" t="s">
        <v>90</v>
      </c>
      <c r="D217" s="115"/>
      <c r="E217" s="144" t="s">
        <v>91</v>
      </c>
      <c r="F217" s="115"/>
      <c r="G217" s="115"/>
      <c r="H217" s="115"/>
      <c r="I217" s="115" t="s">
        <v>122</v>
      </c>
      <c r="J217" s="144">
        <v>5.0</v>
      </c>
      <c r="K217" s="144" t="s">
        <v>100</v>
      </c>
      <c r="L217" s="144" t="s">
        <v>91</v>
      </c>
      <c r="M217" s="144" t="s">
        <v>91</v>
      </c>
      <c r="N217" s="115"/>
      <c r="O217" s="144" t="s">
        <v>215</v>
      </c>
      <c r="P217" s="115"/>
      <c r="Q217" s="115"/>
      <c r="R217" s="115" t="s">
        <v>3928</v>
      </c>
      <c r="S217" s="144">
        <v>3540.0</v>
      </c>
      <c r="T217" s="144">
        <v>3470.0</v>
      </c>
      <c r="U217" s="144">
        <v>6071.0</v>
      </c>
      <c r="V217" s="115" t="s">
        <v>2966</v>
      </c>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44" t="s">
        <v>91</v>
      </c>
      <c r="AR217" s="115"/>
      <c r="AS217" s="115" t="s">
        <v>3875</v>
      </c>
      <c r="AT217" s="115"/>
      <c r="AU217" s="115"/>
      <c r="AV217" s="115"/>
      <c r="AW217" s="115"/>
      <c r="AX217" s="115"/>
      <c r="AY217" s="115"/>
      <c r="AZ217" s="115"/>
      <c r="BA217" s="115"/>
      <c r="BB217" s="115"/>
      <c r="BC217" s="115"/>
      <c r="BD217" s="115"/>
      <c r="BE217" s="144">
        <v>20001.0</v>
      </c>
      <c r="BF217" s="144" t="s">
        <v>93</v>
      </c>
      <c r="BG217" s="115" t="s">
        <v>3907</v>
      </c>
      <c r="BH217" s="115"/>
      <c r="BI217" s="115"/>
      <c r="BJ217" s="115"/>
      <c r="BK217" s="115"/>
      <c r="BL217" s="144">
        <v>5.0</v>
      </c>
      <c r="BM217" s="144" t="s">
        <v>90</v>
      </c>
      <c r="BN217" s="144" t="s">
        <v>94</v>
      </c>
      <c r="BO217" s="115"/>
      <c r="BP217" s="115"/>
      <c r="BQ217" s="144" t="s">
        <v>223</v>
      </c>
      <c r="BR217" s="144" t="s">
        <v>110</v>
      </c>
      <c r="BS217" s="144" t="s">
        <v>3670</v>
      </c>
      <c r="BT217" s="144" t="s">
        <v>112</v>
      </c>
      <c r="BU217" s="144" t="s">
        <v>112</v>
      </c>
      <c r="BV217" s="144" t="s">
        <v>111</v>
      </c>
      <c r="BW217" s="144" t="s">
        <v>112</v>
      </c>
      <c r="BX217" s="144" t="s">
        <v>111</v>
      </c>
      <c r="BY217" s="144" t="s">
        <v>112</v>
      </c>
      <c r="BZ217" s="144"/>
      <c r="CA217" s="115" t="s">
        <v>410</v>
      </c>
      <c r="CB217" s="115" t="s">
        <v>299</v>
      </c>
      <c r="CC217" s="115" t="s">
        <v>1553</v>
      </c>
      <c r="CD217" s="115"/>
      <c r="CE217" s="115"/>
      <c r="CF217" s="115"/>
      <c r="CG217" s="115"/>
      <c r="CH217" s="115"/>
      <c r="CI217" s="115"/>
    </row>
    <row r="218">
      <c r="A218" s="144" t="s">
        <v>3929</v>
      </c>
      <c r="B218" s="144" t="s">
        <v>1856</v>
      </c>
      <c r="C218" s="144" t="s">
        <v>90</v>
      </c>
      <c r="D218" s="115"/>
      <c r="E218" s="144" t="s">
        <v>91</v>
      </c>
      <c r="F218" s="115"/>
      <c r="G218" s="115"/>
      <c r="H218" s="115"/>
      <c r="I218" s="115" t="s">
        <v>122</v>
      </c>
      <c r="J218" s="144">
        <v>5.0</v>
      </c>
      <c r="K218" s="144" t="s">
        <v>100</v>
      </c>
      <c r="L218" s="144" t="s">
        <v>91</v>
      </c>
      <c r="M218" s="144" t="s">
        <v>91</v>
      </c>
      <c r="N218" s="115"/>
      <c r="O218" s="144"/>
      <c r="P218" s="115"/>
      <c r="Q218" s="115"/>
      <c r="R218" s="115" t="s">
        <v>3930</v>
      </c>
      <c r="S218" s="144">
        <v>5280.0</v>
      </c>
      <c r="T218" s="144">
        <v>5405.0</v>
      </c>
      <c r="U218" s="144">
        <v>12839.0</v>
      </c>
      <c r="V218" s="115" t="s">
        <v>2966</v>
      </c>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44" t="s">
        <v>91</v>
      </c>
      <c r="AR218" s="115"/>
      <c r="AS218" s="115" t="s">
        <v>3103</v>
      </c>
      <c r="AT218" s="115"/>
      <c r="AU218" s="115"/>
      <c r="AV218" s="115"/>
      <c r="AW218" s="115"/>
      <c r="AX218" s="115"/>
      <c r="AY218" s="115"/>
      <c r="AZ218" s="115"/>
      <c r="BA218" s="115"/>
      <c r="BB218" s="115"/>
      <c r="BC218" s="115"/>
      <c r="BD218" s="115"/>
      <c r="BE218" s="144">
        <v>10001.0</v>
      </c>
      <c r="BF218" s="144" t="s">
        <v>93</v>
      </c>
      <c r="BG218" s="115" t="s">
        <v>3907</v>
      </c>
      <c r="BH218" s="115"/>
      <c r="BI218" s="115"/>
      <c r="BJ218" s="115"/>
      <c r="BK218" s="115"/>
      <c r="BL218" s="144">
        <v>5.0</v>
      </c>
      <c r="BM218" s="144" t="s">
        <v>90</v>
      </c>
      <c r="BN218" s="144" t="s">
        <v>94</v>
      </c>
      <c r="BO218" s="115"/>
      <c r="BP218" s="115"/>
      <c r="BQ218" s="144" t="s">
        <v>223</v>
      </c>
      <c r="BR218" s="144" t="s">
        <v>110</v>
      </c>
      <c r="BS218" s="144" t="s">
        <v>3670</v>
      </c>
      <c r="BT218" s="144" t="s">
        <v>112</v>
      </c>
      <c r="BU218" s="144" t="s">
        <v>111</v>
      </c>
      <c r="BV218" s="144" t="s">
        <v>111</v>
      </c>
      <c r="BW218" s="144" t="s">
        <v>112</v>
      </c>
      <c r="BX218" s="144" t="s">
        <v>111</v>
      </c>
      <c r="BY218" s="144" t="s">
        <v>112</v>
      </c>
      <c r="BZ218" s="144"/>
      <c r="CA218" s="115" t="s">
        <v>410</v>
      </c>
      <c r="CB218" s="115" t="s">
        <v>299</v>
      </c>
      <c r="CC218" s="115"/>
      <c r="CD218" s="115"/>
      <c r="CE218" s="115"/>
      <c r="CF218" s="115"/>
      <c r="CG218" s="115"/>
      <c r="CH218" s="115"/>
      <c r="CI218" s="115"/>
    </row>
    <row r="219">
      <c r="A219" s="144" t="s">
        <v>1975</v>
      </c>
      <c r="B219" s="144" t="s">
        <v>1976</v>
      </c>
      <c r="C219" s="144" t="s">
        <v>91</v>
      </c>
      <c r="D219" s="115"/>
      <c r="E219" s="144" t="s">
        <v>91</v>
      </c>
      <c r="F219" s="115"/>
      <c r="G219" s="115"/>
      <c r="H219" s="115"/>
      <c r="I219" s="144">
        <v>-24.0</v>
      </c>
      <c r="J219" s="144">
        <v>5.0</v>
      </c>
      <c r="K219" s="144" t="s">
        <v>100</v>
      </c>
      <c r="L219" s="144" t="s">
        <v>91</v>
      </c>
      <c r="M219" s="144" t="s">
        <v>91</v>
      </c>
      <c r="N219" s="115"/>
      <c r="O219" s="144" t="s">
        <v>1977</v>
      </c>
      <c r="P219" s="115"/>
      <c r="Q219" s="115"/>
      <c r="R219" s="115" t="s">
        <v>3931</v>
      </c>
      <c r="S219" s="144">
        <v>15300.0</v>
      </c>
      <c r="T219" s="144">
        <v>23642.0</v>
      </c>
      <c r="U219" s="144">
        <v>23076.0</v>
      </c>
      <c r="V219" s="115" t="s">
        <v>2966</v>
      </c>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44" t="s">
        <v>90</v>
      </c>
      <c r="AR219" s="115"/>
      <c r="AS219" s="115" t="s">
        <v>3103</v>
      </c>
      <c r="AT219" s="115"/>
      <c r="AU219" s="115"/>
      <c r="AV219" s="115"/>
      <c r="AW219" s="115"/>
      <c r="AX219" s="115"/>
      <c r="AY219" s="115"/>
      <c r="AZ219" s="115"/>
      <c r="BA219" s="115"/>
      <c r="BB219" s="115"/>
      <c r="BC219" s="115"/>
      <c r="BD219" s="115"/>
      <c r="BE219" s="144">
        <v>10001.0</v>
      </c>
      <c r="BF219" s="144" t="s">
        <v>93</v>
      </c>
      <c r="BG219" s="115" t="s">
        <v>3907</v>
      </c>
      <c r="BH219" s="115"/>
      <c r="BI219" s="115"/>
      <c r="BJ219" s="115"/>
      <c r="BK219" s="115"/>
      <c r="BL219" s="144">
        <v>5.0</v>
      </c>
      <c r="BM219" s="144" t="s">
        <v>90</v>
      </c>
      <c r="BN219" s="144" t="s">
        <v>91</v>
      </c>
      <c r="BO219" s="115"/>
      <c r="BP219" s="115"/>
      <c r="BQ219" s="115" t="s">
        <v>3932</v>
      </c>
      <c r="BR219" s="144" t="s">
        <v>110</v>
      </c>
      <c r="BS219" s="144" t="s">
        <v>3670</v>
      </c>
      <c r="BT219" s="144" t="s">
        <v>112</v>
      </c>
      <c r="BU219" s="144" t="s">
        <v>111</v>
      </c>
      <c r="BV219" s="144" t="s">
        <v>111</v>
      </c>
      <c r="BW219" s="144" t="s">
        <v>112</v>
      </c>
      <c r="BX219" s="144" t="s">
        <v>111</v>
      </c>
      <c r="BY219" s="144" t="s">
        <v>112</v>
      </c>
      <c r="BZ219" s="144"/>
      <c r="CA219" s="115" t="s">
        <v>410</v>
      </c>
      <c r="CB219" s="115" t="s">
        <v>3933</v>
      </c>
      <c r="CC219" s="115" t="s">
        <v>299</v>
      </c>
      <c r="CD219" s="115" t="s">
        <v>1553</v>
      </c>
      <c r="CE219" s="115"/>
      <c r="CF219" s="115"/>
      <c r="CG219" s="115"/>
      <c r="CH219" s="115"/>
      <c r="CI219" s="115"/>
    </row>
    <row r="220">
      <c r="A220" s="144" t="s">
        <v>1970</v>
      </c>
      <c r="B220" s="144" t="s">
        <v>1971</v>
      </c>
      <c r="C220" s="144" t="s">
        <v>90</v>
      </c>
      <c r="D220" s="115"/>
      <c r="E220" s="144" t="s">
        <v>121</v>
      </c>
      <c r="F220" s="115"/>
      <c r="G220" s="115"/>
      <c r="H220" s="115"/>
      <c r="I220" s="115"/>
      <c r="J220" s="115"/>
      <c r="K220" s="115"/>
      <c r="L220" s="115"/>
      <c r="M220" s="115"/>
      <c r="N220" s="115"/>
      <c r="O220" s="115"/>
      <c r="P220" s="115"/>
      <c r="Q220" s="115"/>
      <c r="R220" s="115" t="s">
        <v>3764</v>
      </c>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44" t="s">
        <v>91</v>
      </c>
      <c r="AR220" s="115"/>
      <c r="AS220" s="144" t="s">
        <v>3765</v>
      </c>
      <c r="AT220" s="115"/>
      <c r="AU220" s="115"/>
      <c r="AV220" s="115"/>
      <c r="AW220" s="115"/>
      <c r="AX220" s="115"/>
      <c r="AY220" s="115"/>
      <c r="AZ220" s="115"/>
      <c r="BA220" s="115"/>
      <c r="BB220" s="115"/>
      <c r="BC220" s="115"/>
      <c r="BD220" s="115"/>
      <c r="BE220" s="144">
        <v>1000.0</v>
      </c>
      <c r="BF220" s="144" t="s">
        <v>93</v>
      </c>
      <c r="BG220" s="115" t="s">
        <v>3934</v>
      </c>
      <c r="BH220" s="115"/>
      <c r="BI220" s="115"/>
      <c r="BJ220" s="115"/>
      <c r="BK220" s="115"/>
      <c r="BL220" s="144">
        <v>5.0</v>
      </c>
      <c r="BM220" s="144" t="s">
        <v>91</v>
      </c>
      <c r="BN220" s="144" t="s">
        <v>90</v>
      </c>
      <c r="BO220" s="115"/>
      <c r="BP220" s="144">
        <v>1.0</v>
      </c>
      <c r="BQ220" s="115" t="s">
        <v>3935</v>
      </c>
      <c r="BR220" s="144" t="s">
        <v>110</v>
      </c>
      <c r="BS220" s="144" t="s">
        <v>3670</v>
      </c>
      <c r="BT220" s="144" t="s">
        <v>111</v>
      </c>
      <c r="BU220" s="144" t="s">
        <v>111</v>
      </c>
      <c r="BV220" s="144" t="s">
        <v>112</v>
      </c>
      <c r="BW220" s="144" t="s">
        <v>385</v>
      </c>
      <c r="BX220" s="144" t="s">
        <v>111</v>
      </c>
      <c r="BY220" s="144" t="s">
        <v>112</v>
      </c>
      <c r="BZ220" s="144"/>
      <c r="CA220" s="115" t="s">
        <v>3936</v>
      </c>
      <c r="CB220" s="115"/>
      <c r="CC220" s="115"/>
      <c r="CD220" s="115"/>
      <c r="CE220" s="115"/>
      <c r="CF220" s="115"/>
      <c r="CG220" s="115"/>
      <c r="CH220" s="115"/>
      <c r="CI220" s="115"/>
    </row>
    <row r="221">
      <c r="A221" s="144" t="s">
        <v>1983</v>
      </c>
      <c r="B221" s="144" t="s">
        <v>3937</v>
      </c>
      <c r="C221" s="144" t="s">
        <v>90</v>
      </c>
      <c r="D221" s="115" t="s">
        <v>3938</v>
      </c>
      <c r="E221" s="144" t="s">
        <v>121</v>
      </c>
      <c r="F221" s="115"/>
      <c r="G221" s="115"/>
      <c r="H221" s="115"/>
      <c r="I221" s="115"/>
      <c r="J221" s="115"/>
      <c r="K221" s="115"/>
      <c r="L221" s="115"/>
      <c r="M221" s="115"/>
      <c r="N221" s="115"/>
      <c r="O221" s="115"/>
      <c r="P221" s="115"/>
      <c r="Q221" s="115"/>
      <c r="R221" s="115" t="s">
        <v>3939</v>
      </c>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44" t="s">
        <v>91</v>
      </c>
      <c r="AR221" s="115"/>
      <c r="AS221" s="144" t="s">
        <v>3765</v>
      </c>
      <c r="AT221" s="115"/>
      <c r="AU221" s="115"/>
      <c r="AV221" s="115"/>
      <c r="AW221" s="115"/>
      <c r="AX221" s="115"/>
      <c r="AY221" s="115"/>
      <c r="AZ221" s="115"/>
      <c r="BA221" s="115"/>
      <c r="BB221" s="115"/>
      <c r="BC221" s="115"/>
      <c r="BD221" s="115"/>
      <c r="BE221" s="144">
        <v>1000.0</v>
      </c>
      <c r="BF221" s="144" t="s">
        <v>93</v>
      </c>
      <c r="BG221" s="115" t="s">
        <v>3934</v>
      </c>
      <c r="BH221" s="115"/>
      <c r="BI221" s="115"/>
      <c r="BJ221" s="115"/>
      <c r="BK221" s="115"/>
      <c r="BL221" s="144">
        <v>5.0</v>
      </c>
      <c r="BM221" s="144" t="s">
        <v>91</v>
      </c>
      <c r="BN221" s="144" t="s">
        <v>90</v>
      </c>
      <c r="BO221" s="115"/>
      <c r="BP221" s="144">
        <v>1.0</v>
      </c>
      <c r="BQ221" s="115" t="s">
        <v>3935</v>
      </c>
      <c r="BR221" s="144" t="s">
        <v>110</v>
      </c>
      <c r="BS221" s="144" t="s">
        <v>3670</v>
      </c>
      <c r="BT221" s="144" t="s">
        <v>111</v>
      </c>
      <c r="BU221" s="144" t="s">
        <v>111</v>
      </c>
      <c r="BV221" s="144" t="s">
        <v>112</v>
      </c>
      <c r="BW221" s="144" t="s">
        <v>385</v>
      </c>
      <c r="BX221" s="144" t="s">
        <v>111</v>
      </c>
      <c r="BY221" s="144" t="s">
        <v>112</v>
      </c>
      <c r="BZ221" s="144"/>
      <c r="CA221" s="115"/>
      <c r="CB221" s="115"/>
      <c r="CC221" s="115"/>
      <c r="CD221" s="115"/>
      <c r="CE221" s="115"/>
      <c r="CF221" s="115"/>
      <c r="CG221" s="115"/>
      <c r="CH221" s="115"/>
      <c r="CI221" s="115"/>
    </row>
    <row r="222">
      <c r="A222" s="144" t="s">
        <v>1988</v>
      </c>
      <c r="B222" s="144" t="s">
        <v>3940</v>
      </c>
      <c r="C222" s="144" t="s">
        <v>90</v>
      </c>
      <c r="D222" s="115" t="s">
        <v>1989</v>
      </c>
      <c r="E222" s="144" t="s">
        <v>121</v>
      </c>
      <c r="F222" s="115"/>
      <c r="G222" s="115"/>
      <c r="H222" s="115"/>
      <c r="I222" s="115"/>
      <c r="J222" s="115"/>
      <c r="K222" s="115"/>
      <c r="L222" s="115"/>
      <c r="M222" s="115"/>
      <c r="N222" s="115"/>
      <c r="O222" s="115"/>
      <c r="P222" s="115"/>
      <c r="Q222" s="115"/>
      <c r="R222" s="115" t="s">
        <v>3941</v>
      </c>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44" t="s">
        <v>91</v>
      </c>
      <c r="AR222" s="115"/>
      <c r="AS222" s="144" t="s">
        <v>3765</v>
      </c>
      <c r="AT222" s="115"/>
      <c r="AU222" s="115"/>
      <c r="AV222" s="115"/>
      <c r="AW222" s="115"/>
      <c r="AX222" s="115"/>
      <c r="AY222" s="115"/>
      <c r="AZ222" s="115"/>
      <c r="BA222" s="115"/>
      <c r="BB222" s="115"/>
      <c r="BC222" s="115"/>
      <c r="BD222" s="115"/>
      <c r="BE222" s="144">
        <v>10001.0</v>
      </c>
      <c r="BF222" s="144" t="s">
        <v>93</v>
      </c>
      <c r="BG222" s="115" t="s">
        <v>3942</v>
      </c>
      <c r="BH222" s="115"/>
      <c r="BI222" s="115"/>
      <c r="BJ222" s="115"/>
      <c r="BK222" s="115"/>
      <c r="BL222" s="144">
        <v>5.0</v>
      </c>
      <c r="BM222" s="144" t="s">
        <v>91</v>
      </c>
      <c r="BN222" s="144" t="s">
        <v>91</v>
      </c>
      <c r="BO222" s="115"/>
      <c r="BP222" s="144">
        <v>1.0</v>
      </c>
      <c r="BQ222" s="115" t="s">
        <v>3943</v>
      </c>
      <c r="BR222" s="144" t="s">
        <v>110</v>
      </c>
      <c r="BS222" s="144" t="s">
        <v>3670</v>
      </c>
      <c r="BT222" s="144" t="s">
        <v>111</v>
      </c>
      <c r="BU222" s="144" t="s">
        <v>111</v>
      </c>
      <c r="BV222" s="144" t="s">
        <v>112</v>
      </c>
      <c r="BW222" s="144" t="s">
        <v>112</v>
      </c>
      <c r="BX222" s="144" t="s">
        <v>111</v>
      </c>
      <c r="BY222" s="144" t="s">
        <v>112</v>
      </c>
      <c r="BZ222" s="144"/>
      <c r="CA222" s="115"/>
      <c r="CB222" s="115"/>
      <c r="CC222" s="115"/>
      <c r="CD222" s="115"/>
      <c r="CE222" s="115"/>
      <c r="CF222" s="115"/>
      <c r="CG222" s="115"/>
      <c r="CH222" s="115"/>
      <c r="CI222" s="115"/>
    </row>
    <row r="223">
      <c r="A223" s="144" t="s">
        <v>1995</v>
      </c>
      <c r="B223" s="144" t="s">
        <v>3944</v>
      </c>
      <c r="C223" s="144" t="s">
        <v>91</v>
      </c>
      <c r="D223" s="152" t="s">
        <v>3945</v>
      </c>
      <c r="E223" s="144" t="s">
        <v>91</v>
      </c>
      <c r="F223" s="115"/>
      <c r="G223" s="115"/>
      <c r="H223" s="115"/>
      <c r="I223" s="144">
        <v>-25.0</v>
      </c>
      <c r="J223" s="144">
        <v>5.0</v>
      </c>
      <c r="K223" s="144" t="s">
        <v>100</v>
      </c>
      <c r="L223" s="144" t="s">
        <v>91</v>
      </c>
      <c r="M223" s="144" t="s">
        <v>91</v>
      </c>
      <c r="N223" s="115"/>
      <c r="O223" s="144" t="s">
        <v>1997</v>
      </c>
      <c r="P223" s="115"/>
      <c r="Q223" s="115"/>
      <c r="R223" s="115" t="s">
        <v>3946</v>
      </c>
      <c r="S223" s="144">
        <v>6900.0</v>
      </c>
      <c r="T223" s="144">
        <v>16660.0</v>
      </c>
      <c r="U223" s="144">
        <v>19635.0</v>
      </c>
      <c r="V223" s="115" t="s">
        <v>2966</v>
      </c>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44" t="s">
        <v>90</v>
      </c>
      <c r="AR223" s="115"/>
      <c r="AS223" s="115" t="s">
        <v>3103</v>
      </c>
      <c r="AT223" s="115"/>
      <c r="AU223" s="115"/>
      <c r="AV223" s="115"/>
      <c r="AW223" s="115"/>
      <c r="AX223" s="115"/>
      <c r="AY223" s="115"/>
      <c r="AZ223" s="115"/>
      <c r="BA223" s="115"/>
      <c r="BB223" s="115"/>
      <c r="BC223" s="115"/>
      <c r="BD223" s="115"/>
      <c r="BE223" s="144">
        <v>10001.0</v>
      </c>
      <c r="BF223" s="144" t="s">
        <v>93</v>
      </c>
      <c r="BG223" s="115" t="s">
        <v>3907</v>
      </c>
      <c r="BH223" s="115"/>
      <c r="BI223" s="115"/>
      <c r="BJ223" s="115"/>
      <c r="BK223" s="115"/>
      <c r="BL223" s="144">
        <v>5.0</v>
      </c>
      <c r="BM223" s="144" t="s">
        <v>90</v>
      </c>
      <c r="BN223" s="144" t="s">
        <v>91</v>
      </c>
      <c r="BO223" s="115"/>
      <c r="BP223" s="115"/>
      <c r="BQ223" s="115" t="s">
        <v>3947</v>
      </c>
      <c r="BR223" s="144" t="s">
        <v>110</v>
      </c>
      <c r="BS223" s="144" t="s">
        <v>3670</v>
      </c>
      <c r="BT223" s="144" t="s">
        <v>112</v>
      </c>
      <c r="BU223" s="144" t="s">
        <v>111</v>
      </c>
      <c r="BV223" s="144" t="s">
        <v>111</v>
      </c>
      <c r="BW223" s="144" t="s">
        <v>112</v>
      </c>
      <c r="BX223" s="144" t="s">
        <v>111</v>
      </c>
      <c r="BY223" s="144" t="s">
        <v>112</v>
      </c>
      <c r="BZ223" s="144"/>
      <c r="CA223" s="115" t="s">
        <v>410</v>
      </c>
      <c r="CB223" s="115" t="s">
        <v>3948</v>
      </c>
      <c r="CC223" s="115" t="s">
        <v>299</v>
      </c>
      <c r="CD223" s="115"/>
      <c r="CE223" s="115"/>
      <c r="CF223" s="115"/>
      <c r="CG223" s="115"/>
      <c r="CH223" s="115"/>
      <c r="CI223" s="115"/>
    </row>
    <row r="224">
      <c r="A224" s="144" t="s">
        <v>2003</v>
      </c>
      <c r="B224" s="144" t="s">
        <v>3949</v>
      </c>
      <c r="C224" s="144" t="s">
        <v>91</v>
      </c>
      <c r="D224" s="115" t="s">
        <v>3950</v>
      </c>
      <c r="E224" s="144" t="s">
        <v>91</v>
      </c>
      <c r="F224" s="115"/>
      <c r="G224" s="115"/>
      <c r="H224" s="115"/>
      <c r="I224" s="115" t="s">
        <v>122</v>
      </c>
      <c r="J224" s="144">
        <v>5.0</v>
      </c>
      <c r="K224" s="144" t="s">
        <v>100</v>
      </c>
      <c r="L224" s="144" t="s">
        <v>91</v>
      </c>
      <c r="M224" s="144" t="s">
        <v>91</v>
      </c>
      <c r="N224" s="115"/>
      <c r="O224" s="144" t="s">
        <v>215</v>
      </c>
      <c r="P224" s="115"/>
      <c r="Q224" s="115"/>
      <c r="R224" s="115" t="s">
        <v>3951</v>
      </c>
      <c r="S224" s="144">
        <v>5040.0</v>
      </c>
      <c r="T224" s="144">
        <v>6022.0</v>
      </c>
      <c r="U224" s="144">
        <v>11621.0</v>
      </c>
      <c r="V224" s="115" t="s">
        <v>2966</v>
      </c>
      <c r="W224" s="115"/>
      <c r="X224" s="115"/>
      <c r="Y224" s="115"/>
      <c r="Z224" s="115"/>
      <c r="AA224" s="115"/>
      <c r="AB224" s="115"/>
      <c r="AC224" s="115"/>
      <c r="AD224" s="115"/>
      <c r="AE224" s="115"/>
      <c r="AF224" s="115"/>
      <c r="AG224" s="115"/>
      <c r="AH224" s="144" t="s">
        <v>90</v>
      </c>
      <c r="AI224" s="144" t="s">
        <v>93</v>
      </c>
      <c r="AJ224" s="144" t="s">
        <v>90</v>
      </c>
      <c r="AK224" s="144" t="s">
        <v>90</v>
      </c>
      <c r="AL224" s="144" t="s">
        <v>91</v>
      </c>
      <c r="AM224" s="144" t="s">
        <v>3898</v>
      </c>
      <c r="AN224" s="115"/>
      <c r="AO224" s="115"/>
      <c r="AP224" s="115"/>
      <c r="AQ224" s="144" t="s">
        <v>91</v>
      </c>
      <c r="AR224" s="115"/>
      <c r="AS224" s="115" t="s">
        <v>3875</v>
      </c>
      <c r="AT224" s="115"/>
      <c r="AU224" s="115"/>
      <c r="AV224" s="115"/>
      <c r="AW224" s="115"/>
      <c r="AX224" s="115"/>
      <c r="AY224" s="115"/>
      <c r="AZ224" s="115"/>
      <c r="BA224" s="115"/>
      <c r="BB224" s="115"/>
      <c r="BC224" s="115"/>
      <c r="BD224" s="115"/>
      <c r="BE224" s="144">
        <v>20001.0</v>
      </c>
      <c r="BF224" s="144" t="s">
        <v>93</v>
      </c>
      <c r="BG224" s="115" t="s">
        <v>3907</v>
      </c>
      <c r="BH224" s="115"/>
      <c r="BI224" s="115"/>
      <c r="BJ224" s="115"/>
      <c r="BK224" s="115"/>
      <c r="BL224" s="144">
        <v>5.0</v>
      </c>
      <c r="BM224" s="144" t="s">
        <v>90</v>
      </c>
      <c r="BN224" s="144" t="s">
        <v>92</v>
      </c>
      <c r="BO224" s="144" t="s">
        <v>94</v>
      </c>
      <c r="BP224" s="115"/>
      <c r="BQ224" s="115" t="s">
        <v>3917</v>
      </c>
      <c r="BR224" s="144" t="s">
        <v>110</v>
      </c>
      <c r="BS224" s="144" t="s">
        <v>3670</v>
      </c>
      <c r="BT224" s="144" t="s">
        <v>112</v>
      </c>
      <c r="BU224" s="144" t="s">
        <v>3952</v>
      </c>
      <c r="BV224" s="144" t="s">
        <v>111</v>
      </c>
      <c r="BW224" s="144" t="s">
        <v>112</v>
      </c>
      <c r="BX224" s="144" t="s">
        <v>111</v>
      </c>
      <c r="BY224" s="144" t="s">
        <v>193</v>
      </c>
      <c r="BZ224" s="151" t="s">
        <v>3953</v>
      </c>
      <c r="CA224" s="115" t="s">
        <v>410</v>
      </c>
      <c r="CB224" s="115" t="s">
        <v>1553</v>
      </c>
      <c r="CC224" s="115" t="s">
        <v>3954</v>
      </c>
      <c r="CD224" s="115" t="s">
        <v>299</v>
      </c>
      <c r="CE224" s="115"/>
      <c r="CF224" s="115"/>
      <c r="CG224" s="115"/>
      <c r="CH224" s="115"/>
      <c r="CI224" s="115"/>
    </row>
    <row r="225">
      <c r="A225" s="115" t="s">
        <v>1950</v>
      </c>
      <c r="B225" s="115" t="s">
        <v>1951</v>
      </c>
      <c r="C225" s="115" t="s">
        <v>90</v>
      </c>
      <c r="D225" s="115"/>
      <c r="E225" s="115" t="s">
        <v>121</v>
      </c>
      <c r="F225" s="115"/>
      <c r="G225" s="115"/>
      <c r="H225" s="115"/>
      <c r="I225" s="115"/>
      <c r="J225" s="115"/>
      <c r="K225" s="115"/>
      <c r="L225" s="115"/>
      <c r="M225" s="115"/>
      <c r="N225" s="115"/>
      <c r="O225" s="115"/>
      <c r="P225" s="115"/>
      <c r="Q225" s="115"/>
      <c r="R225" s="115" t="s">
        <v>3764</v>
      </c>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t="s">
        <v>91</v>
      </c>
      <c r="AR225" s="115"/>
      <c r="AS225" s="115" t="s">
        <v>3765</v>
      </c>
      <c r="AT225" s="115"/>
      <c r="AU225" s="115"/>
      <c r="AV225" s="115"/>
      <c r="AW225" s="115"/>
      <c r="AX225" s="115"/>
      <c r="AY225" s="115"/>
      <c r="AZ225" s="115"/>
      <c r="BA225" s="115"/>
      <c r="BB225" s="115"/>
      <c r="BC225" s="115"/>
      <c r="BD225" s="115"/>
      <c r="BE225" s="115">
        <v>2501.0</v>
      </c>
      <c r="BF225" s="115" t="s">
        <v>93</v>
      </c>
      <c r="BG225" s="115" t="s">
        <v>3955</v>
      </c>
      <c r="BH225" s="115"/>
      <c r="BI225" s="115"/>
      <c r="BJ225" s="115"/>
      <c r="BK225" s="115"/>
      <c r="BL225" s="115">
        <v>5.0</v>
      </c>
      <c r="BM225" s="115" t="s">
        <v>91</v>
      </c>
      <c r="BN225" s="115" t="s">
        <v>90</v>
      </c>
      <c r="BO225" s="115"/>
      <c r="BP225" s="115">
        <v>1.0</v>
      </c>
      <c r="BQ225" s="115" t="s">
        <v>3935</v>
      </c>
      <c r="BR225" s="115" t="s">
        <v>110</v>
      </c>
      <c r="BS225" s="115" t="s">
        <v>3956</v>
      </c>
      <c r="BT225" s="115" t="s">
        <v>111</v>
      </c>
      <c r="BU225" s="115" t="s">
        <v>111</v>
      </c>
      <c r="BV225" s="115" t="s">
        <v>112</v>
      </c>
      <c r="BW225" s="115" t="s">
        <v>112</v>
      </c>
      <c r="BX225" s="115" t="s">
        <v>111</v>
      </c>
      <c r="BY225" s="115" t="s">
        <v>112</v>
      </c>
      <c r="BZ225" s="115"/>
      <c r="CA225" s="115" t="s">
        <v>3957</v>
      </c>
      <c r="CB225" s="115" t="s">
        <v>3837</v>
      </c>
      <c r="CC225" s="115"/>
      <c r="CD225" s="115"/>
      <c r="CE225" s="115"/>
      <c r="CF225" s="115"/>
      <c r="CG225" s="115"/>
      <c r="CH225" s="115"/>
      <c r="CI225" s="115"/>
    </row>
    <row r="226">
      <c r="A226" s="115" t="s">
        <v>1943</v>
      </c>
      <c r="B226" s="115" t="s">
        <v>1944</v>
      </c>
      <c r="C226" s="115" t="s">
        <v>90</v>
      </c>
      <c r="D226" s="115"/>
      <c r="E226" s="115" t="s">
        <v>121</v>
      </c>
      <c r="F226" s="115"/>
      <c r="G226" s="115"/>
      <c r="H226" s="115"/>
      <c r="I226" s="115"/>
      <c r="J226" s="115"/>
      <c r="K226" s="115"/>
      <c r="L226" s="115"/>
      <c r="M226" s="115"/>
      <c r="N226" s="115"/>
      <c r="O226" s="115"/>
      <c r="P226" s="115"/>
      <c r="Q226" s="115"/>
      <c r="R226" s="115" t="s">
        <v>3764</v>
      </c>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t="s">
        <v>91</v>
      </c>
      <c r="AR226" s="115"/>
      <c r="AS226" s="115" t="s">
        <v>3765</v>
      </c>
      <c r="AT226" s="115"/>
      <c r="AU226" s="115"/>
      <c r="AV226" s="115"/>
      <c r="AW226" s="115"/>
      <c r="AX226" s="115"/>
      <c r="AY226" s="115"/>
      <c r="AZ226" s="115"/>
      <c r="BA226" s="115"/>
      <c r="BB226" s="115"/>
      <c r="BC226" s="115"/>
      <c r="BD226" s="115"/>
      <c r="BE226" s="115">
        <v>10001.0</v>
      </c>
      <c r="BF226" s="115" t="s">
        <v>93</v>
      </c>
      <c r="BG226" s="115" t="s">
        <v>1967</v>
      </c>
      <c r="BH226" s="115"/>
      <c r="BI226" s="115"/>
      <c r="BJ226" s="115"/>
      <c r="BK226" s="115"/>
      <c r="BL226" s="115">
        <v>5.0</v>
      </c>
      <c r="BM226" s="115" t="s">
        <v>91</v>
      </c>
      <c r="BN226" s="115" t="s">
        <v>90</v>
      </c>
      <c r="BO226" s="115"/>
      <c r="BP226" s="115">
        <v>1.0</v>
      </c>
      <c r="BQ226" s="115" t="s">
        <v>3935</v>
      </c>
      <c r="BR226" s="115" t="s">
        <v>110</v>
      </c>
      <c r="BS226" s="115" t="s">
        <v>3956</v>
      </c>
      <c r="BT226" s="115" t="s">
        <v>111</v>
      </c>
      <c r="BU226" s="115" t="s">
        <v>111</v>
      </c>
      <c r="BV226" s="115" t="s">
        <v>112</v>
      </c>
      <c r="BW226" s="115" t="s">
        <v>112</v>
      </c>
      <c r="BX226" s="115" t="s">
        <v>111</v>
      </c>
      <c r="BY226" s="115" t="s">
        <v>112</v>
      </c>
      <c r="BZ226" s="115"/>
      <c r="CA226" s="115" t="s">
        <v>3958</v>
      </c>
      <c r="CB226" s="115" t="s">
        <v>3837</v>
      </c>
      <c r="CC226" s="115"/>
      <c r="CD226" s="115"/>
      <c r="CE226" s="115"/>
      <c r="CF226" s="115"/>
      <c r="CG226" s="115"/>
      <c r="CH226" s="115"/>
      <c r="CI226" s="115"/>
    </row>
    <row r="227">
      <c r="A227" s="115" t="s">
        <v>1963</v>
      </c>
      <c r="B227" s="115" t="s">
        <v>1964</v>
      </c>
      <c r="C227" s="115" t="s">
        <v>90</v>
      </c>
      <c r="D227" s="115"/>
      <c r="E227" s="115" t="s">
        <v>121</v>
      </c>
      <c r="F227" s="115"/>
      <c r="G227" s="115"/>
      <c r="H227" s="115"/>
      <c r="I227" s="115"/>
      <c r="J227" s="115"/>
      <c r="K227" s="115"/>
      <c r="L227" s="115"/>
      <c r="M227" s="115"/>
      <c r="N227" s="115"/>
      <c r="O227" s="115"/>
      <c r="P227" s="115"/>
      <c r="Q227" s="115"/>
      <c r="R227" s="115" t="s">
        <v>3959</v>
      </c>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t="s">
        <v>91</v>
      </c>
      <c r="AR227" s="115"/>
      <c r="AS227" s="115" t="s">
        <v>3765</v>
      </c>
      <c r="AT227" s="115"/>
      <c r="AU227" s="115"/>
      <c r="AV227" s="115"/>
      <c r="AW227" s="115"/>
      <c r="AX227" s="115"/>
      <c r="AY227" s="115"/>
      <c r="AZ227" s="115"/>
      <c r="BA227" s="115"/>
      <c r="BB227" s="115"/>
      <c r="BC227" s="115"/>
      <c r="BD227" s="115"/>
      <c r="BE227" s="115">
        <v>10001.0</v>
      </c>
      <c r="BF227" s="115" t="s">
        <v>93</v>
      </c>
      <c r="BG227" s="115" t="s">
        <v>1967</v>
      </c>
      <c r="BH227" s="115"/>
      <c r="BI227" s="115"/>
      <c r="BJ227" s="115"/>
      <c r="BK227" s="115"/>
      <c r="BL227" s="115">
        <v>5.0</v>
      </c>
      <c r="BM227" s="115" t="s">
        <v>91</v>
      </c>
      <c r="BN227" s="115" t="s">
        <v>90</v>
      </c>
      <c r="BO227" s="115"/>
      <c r="BP227" s="115">
        <v>1.0</v>
      </c>
      <c r="BQ227" s="115" t="s">
        <v>3960</v>
      </c>
      <c r="BR227" s="115" t="s">
        <v>110</v>
      </c>
      <c r="BS227" s="115" t="s">
        <v>3956</v>
      </c>
      <c r="BT227" s="115" t="s">
        <v>111</v>
      </c>
      <c r="BU227" s="115" t="s">
        <v>111</v>
      </c>
      <c r="BV227" s="115" t="s">
        <v>112</v>
      </c>
      <c r="BW227" s="115" t="s">
        <v>112</v>
      </c>
      <c r="BX227" s="115" t="s">
        <v>111</v>
      </c>
      <c r="BY227" s="115" t="s">
        <v>112</v>
      </c>
      <c r="BZ227" s="115"/>
      <c r="CA227" s="115" t="s">
        <v>3961</v>
      </c>
      <c r="CB227" s="115" t="s">
        <v>3837</v>
      </c>
      <c r="CC227" s="115"/>
      <c r="CD227" s="115"/>
      <c r="CE227" s="115"/>
      <c r="CF227" s="115"/>
      <c r="CG227" s="115"/>
      <c r="CH227" s="115"/>
      <c r="CI227" s="115"/>
    </row>
    <row r="228">
      <c r="A228" s="115" t="s">
        <v>1956</v>
      </c>
      <c r="B228" s="115" t="s">
        <v>3962</v>
      </c>
      <c r="C228" s="115" t="s">
        <v>90</v>
      </c>
      <c r="D228" s="115"/>
      <c r="E228" s="115" t="s">
        <v>121</v>
      </c>
      <c r="F228" s="115"/>
      <c r="G228" s="115"/>
      <c r="H228" s="115"/>
      <c r="I228" s="115"/>
      <c r="J228" s="115"/>
      <c r="K228" s="115"/>
      <c r="L228" s="115"/>
      <c r="M228" s="115"/>
      <c r="N228" s="115"/>
      <c r="O228" s="115" t="s">
        <v>90</v>
      </c>
      <c r="P228" s="115"/>
      <c r="Q228" s="115"/>
      <c r="R228" s="115" t="s">
        <v>3963</v>
      </c>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t="s">
        <v>90</v>
      </c>
      <c r="AR228" s="115"/>
      <c r="AS228" s="115" t="s">
        <v>3964</v>
      </c>
      <c r="AT228" s="115"/>
      <c r="AU228" s="115"/>
      <c r="AV228" s="115"/>
      <c r="AW228" s="115"/>
      <c r="AX228" s="115"/>
      <c r="AY228" s="115"/>
      <c r="AZ228" s="115"/>
      <c r="BA228" s="115"/>
      <c r="BB228" s="115"/>
      <c r="BC228" s="115"/>
      <c r="BD228" s="115"/>
      <c r="BE228" s="115">
        <v>50.0</v>
      </c>
      <c r="BF228" s="115" t="s">
        <v>93</v>
      </c>
      <c r="BG228" s="115" t="s">
        <v>3965</v>
      </c>
      <c r="BH228" s="115"/>
      <c r="BI228" s="115"/>
      <c r="BJ228" s="115"/>
      <c r="BK228" s="115"/>
      <c r="BL228" s="115">
        <v>3.0</v>
      </c>
      <c r="BM228" s="115" t="s">
        <v>91</v>
      </c>
      <c r="BN228" s="115" t="s">
        <v>91</v>
      </c>
      <c r="BO228" s="115"/>
      <c r="BP228" s="115">
        <v>1.0</v>
      </c>
      <c r="BQ228" s="115" t="s">
        <v>3966</v>
      </c>
      <c r="BR228" s="115" t="s">
        <v>110</v>
      </c>
      <c r="BS228" s="115" t="s">
        <v>2508</v>
      </c>
      <c r="BT228" s="115" t="s">
        <v>111</v>
      </c>
      <c r="BU228" s="115" t="s">
        <v>111</v>
      </c>
      <c r="BV228" s="115" t="s">
        <v>111</v>
      </c>
      <c r="BW228" s="115" t="s">
        <v>154</v>
      </c>
      <c r="BX228" s="115" t="s">
        <v>111</v>
      </c>
      <c r="BY228" s="115" t="s">
        <v>114</v>
      </c>
      <c r="BZ228" s="114" t="s">
        <v>2738</v>
      </c>
      <c r="CA228" s="115" t="s">
        <v>3967</v>
      </c>
      <c r="CB228" s="115" t="s">
        <v>118</v>
      </c>
      <c r="CC228" s="115"/>
      <c r="CD228" s="115"/>
      <c r="CE228" s="115"/>
      <c r="CF228" s="115"/>
      <c r="CG228" s="115"/>
      <c r="CH228" s="115"/>
      <c r="CI228" s="115"/>
    </row>
    <row r="229">
      <c r="A229" s="115" t="s">
        <v>1830</v>
      </c>
      <c r="B229" s="115" t="s">
        <v>1831</v>
      </c>
      <c r="C229" s="115" t="s">
        <v>90</v>
      </c>
      <c r="D229" s="115"/>
      <c r="E229" s="115" t="s">
        <v>121</v>
      </c>
      <c r="F229" s="115"/>
      <c r="G229" s="115"/>
      <c r="H229" s="115"/>
      <c r="I229" s="115"/>
      <c r="J229" s="115"/>
      <c r="K229" s="115"/>
      <c r="L229" s="115"/>
      <c r="M229" s="115"/>
      <c r="N229" s="115"/>
      <c r="O229" s="115" t="s">
        <v>90</v>
      </c>
      <c r="P229" s="115"/>
      <c r="Q229" s="115"/>
      <c r="R229" s="115" t="s">
        <v>3764</v>
      </c>
      <c r="S229" s="115"/>
      <c r="T229" s="115"/>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t="s">
        <v>91</v>
      </c>
      <c r="AR229" s="115"/>
      <c r="AS229" s="115" t="s">
        <v>3765</v>
      </c>
      <c r="AT229" s="115"/>
      <c r="AU229" s="115"/>
      <c r="AV229" s="115"/>
      <c r="AW229" s="115"/>
      <c r="AX229" s="115"/>
      <c r="AY229" s="115"/>
      <c r="AZ229" s="115"/>
      <c r="BA229" s="115"/>
      <c r="BB229" s="115"/>
      <c r="BC229" s="115"/>
      <c r="BD229" s="115"/>
      <c r="BE229" s="115">
        <v>1001.0</v>
      </c>
      <c r="BF229" s="115" t="s">
        <v>93</v>
      </c>
      <c r="BG229" s="115" t="s">
        <v>3968</v>
      </c>
      <c r="BH229" s="115"/>
      <c r="BI229" s="115"/>
      <c r="BJ229" s="115"/>
      <c r="BK229" s="115"/>
      <c r="BL229" s="115">
        <v>5.0</v>
      </c>
      <c r="BM229" s="115" t="s">
        <v>91</v>
      </c>
      <c r="BN229" s="115" t="s">
        <v>90</v>
      </c>
      <c r="BO229" s="115"/>
      <c r="BP229" s="115">
        <v>1.0</v>
      </c>
      <c r="BQ229" s="115" t="s">
        <v>3969</v>
      </c>
      <c r="BR229" s="115" t="s">
        <v>110</v>
      </c>
      <c r="BS229" s="115" t="s">
        <v>3956</v>
      </c>
      <c r="BT229" s="115" t="s">
        <v>111</v>
      </c>
      <c r="BU229" s="115" t="s">
        <v>111</v>
      </c>
      <c r="BV229" s="115" t="s">
        <v>111</v>
      </c>
      <c r="BW229" s="115" t="s">
        <v>385</v>
      </c>
      <c r="BX229" s="115" t="s">
        <v>111</v>
      </c>
      <c r="BY229" s="115" t="s">
        <v>112</v>
      </c>
      <c r="BZ229" s="115"/>
      <c r="CA229" s="115" t="s">
        <v>3970</v>
      </c>
      <c r="CB229" s="115" t="s">
        <v>3837</v>
      </c>
      <c r="CC229" s="115"/>
      <c r="CD229" s="115"/>
      <c r="CE229" s="115"/>
      <c r="CF229" s="115"/>
      <c r="CG229" s="115"/>
      <c r="CH229" s="115"/>
      <c r="CI229" s="115"/>
    </row>
    <row r="230">
      <c r="A230" s="115" t="s">
        <v>1835</v>
      </c>
      <c r="B230" s="115" t="s">
        <v>3971</v>
      </c>
      <c r="C230" s="115" t="s">
        <v>90</v>
      </c>
      <c r="D230" s="115" t="s">
        <v>1836</v>
      </c>
      <c r="E230" s="115" t="s">
        <v>121</v>
      </c>
      <c r="F230" s="115"/>
      <c r="G230" s="115"/>
      <c r="H230" s="115"/>
      <c r="I230" s="115"/>
      <c r="J230" s="115"/>
      <c r="K230" s="115"/>
      <c r="L230" s="115"/>
      <c r="M230" s="115"/>
      <c r="N230" s="115"/>
      <c r="O230" s="115" t="s">
        <v>90</v>
      </c>
      <c r="P230" s="115"/>
      <c r="Q230" s="115"/>
      <c r="R230" s="115" t="s">
        <v>3764</v>
      </c>
      <c r="S230" s="115"/>
      <c r="T230" s="115"/>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t="s">
        <v>3972</v>
      </c>
      <c r="AT230" s="115"/>
      <c r="AU230" s="115"/>
      <c r="AV230" s="115"/>
      <c r="AW230" s="115"/>
      <c r="AX230" s="115"/>
      <c r="AY230" s="115"/>
      <c r="AZ230" s="115"/>
      <c r="BA230" s="115"/>
      <c r="BB230" s="115"/>
      <c r="BC230" s="115"/>
      <c r="BD230" s="115"/>
      <c r="BE230" s="115">
        <v>5000.0</v>
      </c>
      <c r="BF230" s="115" t="s">
        <v>93</v>
      </c>
      <c r="BG230" s="115" t="s">
        <v>3973</v>
      </c>
      <c r="BH230" s="115"/>
      <c r="BI230" s="115"/>
      <c r="BJ230" s="115"/>
      <c r="BK230" s="115"/>
      <c r="BL230" s="115" t="s">
        <v>372</v>
      </c>
      <c r="BM230" s="115" t="s">
        <v>91</v>
      </c>
      <c r="BN230" s="115" t="s">
        <v>90</v>
      </c>
      <c r="BO230" s="115"/>
      <c r="BP230" s="115">
        <v>1.0</v>
      </c>
      <c r="BQ230" s="115" t="s">
        <v>1840</v>
      </c>
      <c r="BR230" s="115" t="s">
        <v>110</v>
      </c>
      <c r="BS230" s="115" t="s">
        <v>3956</v>
      </c>
      <c r="BT230" s="115" t="s">
        <v>111</v>
      </c>
      <c r="BU230" s="115" t="s">
        <v>111</v>
      </c>
      <c r="BV230" s="115" t="s">
        <v>111</v>
      </c>
      <c r="BW230" s="115" t="s">
        <v>112</v>
      </c>
      <c r="BX230" s="115" t="s">
        <v>111</v>
      </c>
      <c r="BY230" s="115" t="s">
        <v>112</v>
      </c>
      <c r="BZ230" s="115"/>
      <c r="CA230" s="115" t="s">
        <v>3837</v>
      </c>
      <c r="CB230" s="115"/>
      <c r="CC230" s="115"/>
      <c r="CD230" s="115"/>
      <c r="CE230" s="115"/>
      <c r="CF230" s="115"/>
      <c r="CG230" s="115"/>
      <c r="CH230" s="115"/>
      <c r="CI230" s="115"/>
    </row>
    <row r="231">
      <c r="A231" s="115" t="s">
        <v>1842</v>
      </c>
      <c r="B231" s="115" t="s">
        <v>3974</v>
      </c>
      <c r="C231" s="115" t="s">
        <v>90</v>
      </c>
      <c r="D231" s="115"/>
      <c r="E231" s="115" t="s">
        <v>121</v>
      </c>
      <c r="F231" s="115"/>
      <c r="G231" s="115"/>
      <c r="H231" s="115"/>
      <c r="I231" s="115"/>
      <c r="J231" s="115"/>
      <c r="K231" s="115"/>
      <c r="L231" s="115"/>
      <c r="M231" s="115"/>
      <c r="N231" s="115"/>
      <c r="O231" s="115" t="s">
        <v>90</v>
      </c>
      <c r="P231" s="115"/>
      <c r="Q231" s="115"/>
      <c r="R231" s="115" t="s">
        <v>3975</v>
      </c>
      <c r="S231" s="115"/>
      <c r="T231" s="115"/>
      <c r="U231" s="115"/>
      <c r="V231" s="115"/>
      <c r="W231" s="115"/>
      <c r="X231" s="115"/>
      <c r="Y231" s="115"/>
      <c r="Z231" s="115"/>
      <c r="AA231" s="115"/>
      <c r="AB231" s="115"/>
      <c r="AC231" s="115"/>
      <c r="AD231" s="115"/>
      <c r="AE231" s="115"/>
      <c r="AF231" s="115"/>
      <c r="AG231" s="115"/>
      <c r="AH231" s="115"/>
      <c r="AI231" s="115"/>
      <c r="AJ231" s="115" t="s">
        <v>90</v>
      </c>
      <c r="AK231" s="115"/>
      <c r="AL231" s="115" t="s">
        <v>91</v>
      </c>
      <c r="AM231" s="115" t="s">
        <v>3976</v>
      </c>
      <c r="AN231" s="115"/>
      <c r="AO231" s="115"/>
      <c r="AP231" s="115"/>
      <c r="AQ231" s="115"/>
      <c r="AR231" s="115"/>
      <c r="AS231" s="115"/>
      <c r="AT231" s="115"/>
      <c r="AU231" s="115"/>
      <c r="AV231" s="115"/>
      <c r="AW231" s="115"/>
      <c r="AX231" s="115"/>
      <c r="AY231" s="115"/>
      <c r="AZ231" s="115"/>
      <c r="BA231" s="115"/>
      <c r="BB231" s="115"/>
      <c r="BC231" s="115"/>
      <c r="BD231" s="115"/>
      <c r="BE231" s="115">
        <v>1001.0</v>
      </c>
      <c r="BF231" s="115" t="s">
        <v>93</v>
      </c>
      <c r="BG231" s="115" t="s">
        <v>3977</v>
      </c>
      <c r="BH231" s="115"/>
      <c r="BI231" s="115"/>
      <c r="BJ231" s="115"/>
      <c r="BK231" s="115"/>
      <c r="BL231" s="115">
        <v>5.0</v>
      </c>
      <c r="BM231" s="115" t="s">
        <v>91</v>
      </c>
      <c r="BN231" s="115" t="s">
        <v>91</v>
      </c>
      <c r="BO231" s="115"/>
      <c r="BP231" s="115">
        <v>1.0</v>
      </c>
      <c r="BQ231" s="115" t="s">
        <v>3978</v>
      </c>
      <c r="BR231" s="115" t="s">
        <v>110</v>
      </c>
      <c r="BS231" s="115" t="s">
        <v>3956</v>
      </c>
      <c r="BT231" s="115" t="s">
        <v>111</v>
      </c>
      <c r="BU231" s="115" t="s">
        <v>111</v>
      </c>
      <c r="BV231" s="115" t="s">
        <v>153</v>
      </c>
      <c r="BW231" s="115" t="s">
        <v>385</v>
      </c>
      <c r="BX231" s="115" t="s">
        <v>111</v>
      </c>
      <c r="BY231" s="115" t="s">
        <v>112</v>
      </c>
      <c r="BZ231" s="115"/>
      <c r="CA231" s="115" t="s">
        <v>3979</v>
      </c>
      <c r="CB231" s="115" t="s">
        <v>3837</v>
      </c>
      <c r="CC231" s="115"/>
      <c r="CD231" s="115"/>
      <c r="CE231" s="115"/>
      <c r="CF231" s="115"/>
      <c r="CG231" s="115"/>
      <c r="CH231" s="115"/>
      <c r="CI231" s="115"/>
    </row>
    <row r="232">
      <c r="A232" s="115" t="s">
        <v>3980</v>
      </c>
      <c r="B232" s="115" t="s">
        <v>3981</v>
      </c>
      <c r="C232" s="115" t="s">
        <v>90</v>
      </c>
      <c r="D232" s="115" t="s">
        <v>1850</v>
      </c>
      <c r="E232" s="115" t="s">
        <v>91</v>
      </c>
      <c r="F232" s="115"/>
      <c r="G232" s="115"/>
      <c r="H232" s="115"/>
      <c r="I232" s="115">
        <v>-42.0</v>
      </c>
      <c r="J232" s="115">
        <v>22.0</v>
      </c>
      <c r="K232" s="115" t="s">
        <v>100</v>
      </c>
      <c r="L232" s="115" t="s">
        <v>90</v>
      </c>
      <c r="M232" s="115" t="s">
        <v>90</v>
      </c>
      <c r="N232" s="115"/>
      <c r="O232" s="115" t="s">
        <v>215</v>
      </c>
      <c r="P232" s="115" t="s">
        <v>90</v>
      </c>
      <c r="Q232" s="115"/>
      <c r="R232" s="115" t="s">
        <v>3982</v>
      </c>
      <c r="S232" s="115">
        <v>5220.0</v>
      </c>
      <c r="T232" s="115">
        <v>6307.0</v>
      </c>
      <c r="U232" s="115">
        <v>8474.0</v>
      </c>
      <c r="V232" s="115" t="s">
        <v>2966</v>
      </c>
      <c r="W232" s="115"/>
      <c r="X232" s="115"/>
      <c r="Y232" s="115"/>
      <c r="Z232" s="115"/>
      <c r="AA232" s="115"/>
      <c r="AB232" s="115"/>
      <c r="AC232" s="115"/>
      <c r="AD232" s="115"/>
      <c r="AE232" s="115"/>
      <c r="AF232" s="115"/>
      <c r="AG232" s="115"/>
      <c r="AH232" s="115" t="s">
        <v>90</v>
      </c>
      <c r="AI232" s="115" t="s">
        <v>93</v>
      </c>
      <c r="AJ232" s="115" t="s">
        <v>90</v>
      </c>
      <c r="AK232" s="115" t="s">
        <v>90</v>
      </c>
      <c r="AL232" s="115" t="s">
        <v>91</v>
      </c>
      <c r="AM232" s="115" t="s">
        <v>3898</v>
      </c>
      <c r="AN232" s="115"/>
      <c r="AO232" s="115"/>
      <c r="AP232" s="115"/>
      <c r="AQ232" s="115" t="s">
        <v>90</v>
      </c>
      <c r="AR232" s="115"/>
      <c r="AS232" s="115" t="s">
        <v>3728</v>
      </c>
      <c r="AT232" s="115"/>
      <c r="AU232" s="115"/>
      <c r="AV232" s="115"/>
      <c r="AW232" s="115"/>
      <c r="AX232" s="115"/>
      <c r="AY232" s="115"/>
      <c r="AZ232" s="115"/>
      <c r="BA232" s="115"/>
      <c r="BB232" s="115"/>
      <c r="BC232" s="115"/>
      <c r="BD232" s="115"/>
      <c r="BE232" s="115">
        <v>10001.0</v>
      </c>
      <c r="BF232" s="115" t="s">
        <v>93</v>
      </c>
      <c r="BG232" s="115" t="s">
        <v>3907</v>
      </c>
      <c r="BH232" s="115"/>
      <c r="BI232" s="115"/>
      <c r="BJ232" s="115"/>
      <c r="BK232" s="115"/>
      <c r="BL232" s="115">
        <v>5.0</v>
      </c>
      <c r="BM232" s="115" t="s">
        <v>90</v>
      </c>
      <c r="BN232" s="115" t="s">
        <v>94</v>
      </c>
      <c r="BO232" s="115"/>
      <c r="BP232" s="115"/>
      <c r="BQ232" s="115" t="s">
        <v>223</v>
      </c>
      <c r="BR232" s="115" t="s">
        <v>110</v>
      </c>
      <c r="BS232" s="115" t="s">
        <v>3956</v>
      </c>
      <c r="BT232" s="115" t="s">
        <v>3477</v>
      </c>
      <c r="BU232" s="115" t="s">
        <v>3901</v>
      </c>
      <c r="BV232" s="115" t="s">
        <v>111</v>
      </c>
      <c r="BW232" s="115" t="s">
        <v>112</v>
      </c>
      <c r="BX232" s="115" t="s">
        <v>111</v>
      </c>
      <c r="BY232" s="115" t="s">
        <v>193</v>
      </c>
      <c r="BZ232" s="151" t="s">
        <v>3902</v>
      </c>
      <c r="CA232" s="115" t="s">
        <v>410</v>
      </c>
      <c r="CB232" s="115" t="s">
        <v>1553</v>
      </c>
      <c r="CC232" s="115" t="s">
        <v>299</v>
      </c>
      <c r="CD232" s="115" t="s">
        <v>3837</v>
      </c>
      <c r="CE232" s="115"/>
      <c r="CF232" s="115"/>
      <c r="CG232" s="115"/>
      <c r="CH232" s="115"/>
      <c r="CI232" s="115"/>
    </row>
    <row r="233">
      <c r="A233" s="115" t="s">
        <v>1817</v>
      </c>
      <c r="B233" s="115" t="s">
        <v>1818</v>
      </c>
      <c r="C233" s="115" t="s">
        <v>90</v>
      </c>
      <c r="D233" s="115"/>
      <c r="E233" s="115" t="s">
        <v>91</v>
      </c>
      <c r="F233" s="115"/>
      <c r="G233" s="115"/>
      <c r="H233" s="115"/>
      <c r="I233" s="115" t="s">
        <v>122</v>
      </c>
      <c r="J233" s="115">
        <v>5.0</v>
      </c>
      <c r="K233" s="115" t="s">
        <v>100</v>
      </c>
      <c r="L233" s="115" t="s">
        <v>91</v>
      </c>
      <c r="M233" s="115" t="s">
        <v>91</v>
      </c>
      <c r="N233" s="115"/>
      <c r="O233" s="115"/>
      <c r="P233" s="115"/>
      <c r="Q233" s="115"/>
      <c r="R233" s="115" t="s">
        <v>2818</v>
      </c>
      <c r="S233" s="115">
        <v>5490.0</v>
      </c>
      <c r="T233" s="115">
        <v>34263.0</v>
      </c>
      <c r="U233" s="115">
        <v>13247.0</v>
      </c>
      <c r="V233" s="115" t="s">
        <v>2966</v>
      </c>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t="s">
        <v>91</v>
      </c>
      <c r="AR233" s="115"/>
      <c r="AS233" s="115" t="s">
        <v>3103</v>
      </c>
      <c r="AT233" s="115"/>
      <c r="AU233" s="115"/>
      <c r="AV233" s="115"/>
      <c r="AW233" s="115"/>
      <c r="AX233" s="115"/>
      <c r="AY233" s="115"/>
      <c r="AZ233" s="115"/>
      <c r="BA233" s="115"/>
      <c r="BB233" s="115"/>
      <c r="BC233" s="115"/>
      <c r="BD233" s="115"/>
      <c r="BE233" s="115">
        <v>20001.0</v>
      </c>
      <c r="BF233" s="115" t="s">
        <v>93</v>
      </c>
      <c r="BG233" s="115" t="s">
        <v>3913</v>
      </c>
      <c r="BH233" s="115"/>
      <c r="BI233" s="115"/>
      <c r="BJ233" s="115"/>
      <c r="BK233" s="115"/>
      <c r="BL233" s="115">
        <v>5.0</v>
      </c>
      <c r="BM233" s="115" t="s">
        <v>90</v>
      </c>
      <c r="BN233" s="115" t="s">
        <v>90</v>
      </c>
      <c r="BO233" s="115"/>
      <c r="BP233" s="115"/>
      <c r="BQ233" s="115" t="s">
        <v>3969</v>
      </c>
      <c r="BR233" s="115" t="s">
        <v>110</v>
      </c>
      <c r="BS233" s="115" t="s">
        <v>3956</v>
      </c>
      <c r="BT233" s="115" t="s">
        <v>112</v>
      </c>
      <c r="BU233" s="115" t="s">
        <v>111</v>
      </c>
      <c r="BV233" s="115" t="s">
        <v>111</v>
      </c>
      <c r="BW233" s="115" t="s">
        <v>112</v>
      </c>
      <c r="BX233" s="115" t="s">
        <v>111</v>
      </c>
      <c r="BY233" s="115" t="s">
        <v>112</v>
      </c>
      <c r="BZ233" s="115"/>
      <c r="CA233" s="115" t="s">
        <v>410</v>
      </c>
      <c r="CB233" s="115" t="s">
        <v>299</v>
      </c>
      <c r="CC233" s="115" t="s">
        <v>3983</v>
      </c>
      <c r="CD233" s="115" t="s">
        <v>3837</v>
      </c>
      <c r="CE233" s="115"/>
      <c r="CF233" s="115"/>
      <c r="CG233" s="115"/>
      <c r="CH233" s="115"/>
      <c r="CI233" s="115"/>
    </row>
    <row r="234">
      <c r="A234" s="115" t="s">
        <v>1824</v>
      </c>
      <c r="B234" s="115" t="s">
        <v>1825</v>
      </c>
      <c r="C234" s="115" t="s">
        <v>91</v>
      </c>
      <c r="D234" s="115"/>
      <c r="E234" s="115" t="s">
        <v>91</v>
      </c>
      <c r="F234" s="115"/>
      <c r="G234" s="115"/>
      <c r="H234" s="115"/>
      <c r="I234" s="115">
        <v>65.0</v>
      </c>
      <c r="J234" s="115">
        <v>5.0</v>
      </c>
      <c r="K234" s="115" t="s">
        <v>100</v>
      </c>
      <c r="L234" s="115" t="s">
        <v>91</v>
      </c>
      <c r="M234" s="115" t="s">
        <v>91</v>
      </c>
      <c r="N234" s="115"/>
      <c r="O234" s="115"/>
      <c r="P234" s="115"/>
      <c r="Q234" s="115"/>
      <c r="R234" s="115" t="s">
        <v>2818</v>
      </c>
      <c r="S234" s="115">
        <v>3180.0</v>
      </c>
      <c r="T234" s="115">
        <v>27722.0</v>
      </c>
      <c r="U234" s="115">
        <v>10810.0</v>
      </c>
      <c r="V234" s="115" t="s">
        <v>2966</v>
      </c>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t="s">
        <v>92</v>
      </c>
      <c r="AR234" s="115"/>
      <c r="AS234" s="115" t="s">
        <v>3103</v>
      </c>
      <c r="AT234" s="115"/>
      <c r="AU234" s="115"/>
      <c r="AV234" s="115"/>
      <c r="AW234" s="115"/>
      <c r="AX234" s="115"/>
      <c r="AY234" s="115"/>
      <c r="AZ234" s="115"/>
      <c r="BA234" s="115"/>
      <c r="BB234" s="115"/>
      <c r="BC234" s="115"/>
      <c r="BD234" s="115"/>
      <c r="BE234" s="115">
        <v>20001.0</v>
      </c>
      <c r="BF234" s="115" t="s">
        <v>93</v>
      </c>
      <c r="BG234" s="115" t="s">
        <v>3913</v>
      </c>
      <c r="BH234" s="115"/>
      <c r="BI234" s="115"/>
      <c r="BJ234" s="115"/>
      <c r="BK234" s="115"/>
      <c r="BL234" s="115">
        <v>5.0</v>
      </c>
      <c r="BM234" s="115" t="s">
        <v>90</v>
      </c>
      <c r="BN234" s="115" t="s">
        <v>91</v>
      </c>
      <c r="BO234" s="115" t="s">
        <v>94</v>
      </c>
      <c r="BP234" s="115"/>
      <c r="BQ234" s="115" t="s">
        <v>3984</v>
      </c>
      <c r="BR234" s="115" t="s">
        <v>110</v>
      </c>
      <c r="BS234" s="115" t="s">
        <v>3956</v>
      </c>
      <c r="BT234" s="115" t="s">
        <v>112</v>
      </c>
      <c r="BU234" s="115" t="s">
        <v>111</v>
      </c>
      <c r="BV234" s="115" t="s">
        <v>111</v>
      </c>
      <c r="BW234" s="115" t="s">
        <v>112</v>
      </c>
      <c r="BX234" s="115" t="s">
        <v>111</v>
      </c>
      <c r="BY234" s="115" t="s">
        <v>112</v>
      </c>
      <c r="BZ234" s="115"/>
      <c r="CA234" s="115" t="s">
        <v>410</v>
      </c>
      <c r="CB234" s="115" t="s">
        <v>299</v>
      </c>
      <c r="CC234" s="115" t="s">
        <v>3985</v>
      </c>
      <c r="CD234" s="115" t="s">
        <v>3837</v>
      </c>
      <c r="CE234" s="115"/>
      <c r="CF234" s="115"/>
      <c r="CG234" s="115"/>
      <c r="CH234" s="115"/>
      <c r="CI234" s="115"/>
    </row>
    <row r="235">
      <c r="A235" s="115" t="s">
        <v>1792</v>
      </c>
      <c r="B235" s="115" t="s">
        <v>3986</v>
      </c>
      <c r="C235" s="115" t="s">
        <v>91</v>
      </c>
      <c r="D235" s="115"/>
      <c r="E235" s="115" t="s">
        <v>91</v>
      </c>
      <c r="F235" s="115"/>
      <c r="G235" s="115"/>
      <c r="H235" s="115"/>
      <c r="I235" s="115">
        <v>-62.0</v>
      </c>
      <c r="J235" s="115">
        <v>6.0</v>
      </c>
      <c r="K235" s="115" t="s">
        <v>100</v>
      </c>
      <c r="L235" s="115" t="s">
        <v>91</v>
      </c>
      <c r="M235" s="115" t="s">
        <v>91</v>
      </c>
      <c r="N235" s="115"/>
      <c r="O235" s="115" t="s">
        <v>90</v>
      </c>
      <c r="P235" s="115"/>
      <c r="Q235" s="115"/>
      <c r="R235" s="115" t="s">
        <v>3987</v>
      </c>
      <c r="S235" s="115">
        <v>2370.0</v>
      </c>
      <c r="T235" s="115">
        <v>24247.0</v>
      </c>
      <c r="U235" s="115">
        <v>10234.0</v>
      </c>
      <c r="V235" s="115" t="s">
        <v>2966</v>
      </c>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t="s">
        <v>90</v>
      </c>
      <c r="AR235" s="115"/>
      <c r="AS235" s="115" t="s">
        <v>3988</v>
      </c>
      <c r="AT235" s="115"/>
      <c r="AU235" s="115"/>
      <c r="AV235" s="115"/>
      <c r="AW235" s="115"/>
      <c r="AX235" s="115"/>
      <c r="AY235" s="115"/>
      <c r="AZ235" s="115"/>
      <c r="BA235" s="115"/>
      <c r="BB235" s="115"/>
      <c r="BC235" s="115"/>
      <c r="BD235" s="115"/>
      <c r="BE235" s="115">
        <v>10001.0</v>
      </c>
      <c r="BF235" s="115" t="s">
        <v>93</v>
      </c>
      <c r="BG235" s="115" t="s">
        <v>3907</v>
      </c>
      <c r="BH235" s="115"/>
      <c r="BI235" s="115"/>
      <c r="BJ235" s="115"/>
      <c r="BK235" s="115"/>
      <c r="BL235" s="115">
        <v>5.0</v>
      </c>
      <c r="BM235" s="115" t="s">
        <v>90</v>
      </c>
      <c r="BN235" s="115" t="s">
        <v>90</v>
      </c>
      <c r="BO235" s="115" t="s">
        <v>94</v>
      </c>
      <c r="BP235" s="115"/>
      <c r="BQ235" s="115" t="s">
        <v>3989</v>
      </c>
      <c r="BR235" s="115" t="s">
        <v>110</v>
      </c>
      <c r="BS235" s="115" t="s">
        <v>3956</v>
      </c>
      <c r="BT235" s="115" t="s">
        <v>1781</v>
      </c>
      <c r="BU235" s="115" t="s">
        <v>111</v>
      </c>
      <c r="BV235" s="115" t="s">
        <v>111</v>
      </c>
      <c r="BW235" s="115" t="s">
        <v>112</v>
      </c>
      <c r="BX235" s="115" t="s">
        <v>111</v>
      </c>
      <c r="BY235" s="115" t="s">
        <v>193</v>
      </c>
      <c r="BZ235" s="114" t="s">
        <v>2009</v>
      </c>
      <c r="CA235" s="115" t="s">
        <v>410</v>
      </c>
      <c r="CB235" s="115" t="s">
        <v>1733</v>
      </c>
      <c r="CC235" s="115" t="s">
        <v>3990</v>
      </c>
      <c r="CD235" s="115" t="s">
        <v>3837</v>
      </c>
      <c r="CE235" s="115"/>
      <c r="CF235" s="115"/>
      <c r="CG235" s="115"/>
      <c r="CH235" s="115"/>
      <c r="CI235" s="115"/>
    </row>
    <row r="236">
      <c r="A236" s="115" t="s">
        <v>1800</v>
      </c>
      <c r="B236" s="115" t="s">
        <v>3991</v>
      </c>
      <c r="C236" s="115" t="s">
        <v>91</v>
      </c>
      <c r="D236" s="115"/>
      <c r="E236" s="115" t="s">
        <v>91</v>
      </c>
      <c r="F236" s="115"/>
      <c r="G236" s="115"/>
      <c r="H236" s="115"/>
      <c r="I236" s="115">
        <v>-22.0</v>
      </c>
      <c r="J236" s="115">
        <v>6.0</v>
      </c>
      <c r="K236" s="115" t="s">
        <v>100</v>
      </c>
      <c r="L236" s="115" t="s">
        <v>91</v>
      </c>
      <c r="M236" s="115" t="s">
        <v>91</v>
      </c>
      <c r="N236" s="115"/>
      <c r="O236" s="115" t="s">
        <v>90</v>
      </c>
      <c r="P236" s="115"/>
      <c r="Q236" s="115"/>
      <c r="R236" s="115" t="s">
        <v>3992</v>
      </c>
      <c r="S236" s="115">
        <v>13680.0</v>
      </c>
      <c r="T236" s="115">
        <v>32210.0</v>
      </c>
      <c r="U236" s="115">
        <v>23446.0</v>
      </c>
      <c r="V236" s="115" t="s">
        <v>2966</v>
      </c>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t="s">
        <v>90</v>
      </c>
      <c r="AR236" s="115"/>
      <c r="AS236" s="115" t="s">
        <v>3993</v>
      </c>
      <c r="AT236" s="115"/>
      <c r="AU236" s="115"/>
      <c r="AV236" s="115"/>
      <c r="AW236" s="115"/>
      <c r="AX236" s="115"/>
      <c r="AY236" s="115"/>
      <c r="AZ236" s="115"/>
      <c r="BA236" s="115"/>
      <c r="BB236" s="115"/>
      <c r="BC236" s="115"/>
      <c r="BD236" s="115"/>
      <c r="BE236" s="115">
        <v>20001.0</v>
      </c>
      <c r="BF236" s="115" t="s">
        <v>93</v>
      </c>
      <c r="BG236" s="115" t="s">
        <v>3994</v>
      </c>
      <c r="BH236" s="115"/>
      <c r="BI236" s="115"/>
      <c r="BJ236" s="115"/>
      <c r="BK236" s="115"/>
      <c r="BL236" s="115">
        <v>5.0</v>
      </c>
      <c r="BM236" s="115" t="s">
        <v>90</v>
      </c>
      <c r="BN236" s="115" t="s">
        <v>91</v>
      </c>
      <c r="BO236" s="115"/>
      <c r="BP236" s="115"/>
      <c r="BQ236" s="115" t="s">
        <v>3995</v>
      </c>
      <c r="BR236" s="115" t="s">
        <v>110</v>
      </c>
      <c r="BS236" s="115" t="s">
        <v>3956</v>
      </c>
      <c r="BT236" s="115" t="s">
        <v>112</v>
      </c>
      <c r="BU236" s="115" t="s">
        <v>111</v>
      </c>
      <c r="BV236" s="115" t="s">
        <v>111</v>
      </c>
      <c r="BW236" s="115" t="s">
        <v>112</v>
      </c>
      <c r="BX236" s="115" t="s">
        <v>111</v>
      </c>
      <c r="BY236" s="115" t="s">
        <v>112</v>
      </c>
      <c r="BZ236" s="115"/>
      <c r="CA236" s="115" t="s">
        <v>410</v>
      </c>
      <c r="CB236" s="115" t="s">
        <v>1733</v>
      </c>
      <c r="CC236" s="115" t="s">
        <v>3996</v>
      </c>
      <c r="CD236" s="115" t="s">
        <v>3837</v>
      </c>
      <c r="CE236" s="115"/>
      <c r="CF236" s="115"/>
      <c r="CG236" s="115"/>
      <c r="CH236" s="115"/>
      <c r="CI236" s="115"/>
    </row>
    <row r="237">
      <c r="A237" s="115" t="s">
        <v>1809</v>
      </c>
      <c r="B237" s="115" t="s">
        <v>1810</v>
      </c>
      <c r="C237" s="115" t="s">
        <v>91</v>
      </c>
      <c r="D237" s="115"/>
      <c r="E237" s="115" t="s">
        <v>91</v>
      </c>
      <c r="F237" s="115"/>
      <c r="G237" s="115"/>
      <c r="H237" s="115"/>
      <c r="I237" s="115">
        <v>-25.0</v>
      </c>
      <c r="J237" s="115">
        <v>6.0</v>
      </c>
      <c r="K237" s="115" t="s">
        <v>100</v>
      </c>
      <c r="L237" s="115" t="s">
        <v>91</v>
      </c>
      <c r="M237" s="115" t="s">
        <v>91</v>
      </c>
      <c r="N237" s="115"/>
      <c r="O237" s="115"/>
      <c r="P237" s="115"/>
      <c r="Q237" s="115"/>
      <c r="R237" s="115" t="s">
        <v>3992</v>
      </c>
      <c r="S237" s="115">
        <v>17970.0</v>
      </c>
      <c r="T237" s="115">
        <v>36022.0</v>
      </c>
      <c r="U237" s="115">
        <v>25167.0</v>
      </c>
      <c r="V237" s="115" t="s">
        <v>2966</v>
      </c>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t="s">
        <v>91</v>
      </c>
      <c r="AR237" s="115"/>
      <c r="AS237" s="115" t="s">
        <v>3993</v>
      </c>
      <c r="AT237" s="115"/>
      <c r="AU237" s="115"/>
      <c r="AV237" s="115"/>
      <c r="AW237" s="115"/>
      <c r="AX237" s="115"/>
      <c r="AY237" s="115"/>
      <c r="AZ237" s="115"/>
      <c r="BA237" s="115"/>
      <c r="BB237" s="115"/>
      <c r="BC237" s="115"/>
      <c r="BD237" s="115"/>
      <c r="BE237" s="115">
        <v>20001.0</v>
      </c>
      <c r="BF237" s="115" t="s">
        <v>93</v>
      </c>
      <c r="BG237" s="115" t="s">
        <v>3994</v>
      </c>
      <c r="BH237" s="115"/>
      <c r="BI237" s="115"/>
      <c r="BJ237" s="115"/>
      <c r="BK237" s="115"/>
      <c r="BL237" s="115">
        <v>5.0</v>
      </c>
      <c r="BM237" s="115" t="s">
        <v>90</v>
      </c>
      <c r="BN237" s="115" t="s">
        <v>91</v>
      </c>
      <c r="BO237" s="115" t="s">
        <v>94</v>
      </c>
      <c r="BP237" s="115"/>
      <c r="BQ237" s="115" t="s">
        <v>3984</v>
      </c>
      <c r="BR237" s="115" t="s">
        <v>110</v>
      </c>
      <c r="BS237" s="115" t="s">
        <v>3956</v>
      </c>
      <c r="BT237" s="115" t="s">
        <v>112</v>
      </c>
      <c r="BU237" s="115" t="s">
        <v>111</v>
      </c>
      <c r="BV237" s="115" t="s">
        <v>111</v>
      </c>
      <c r="BW237" s="115" t="s">
        <v>112</v>
      </c>
      <c r="BX237" s="115" t="s">
        <v>111</v>
      </c>
      <c r="BY237" s="115" t="s">
        <v>112</v>
      </c>
      <c r="BZ237" s="115"/>
      <c r="CA237" s="115" t="s">
        <v>410</v>
      </c>
      <c r="CB237" s="115" t="s">
        <v>1733</v>
      </c>
      <c r="CC237" s="115" t="s">
        <v>3997</v>
      </c>
      <c r="CD237" s="115" t="s">
        <v>3837</v>
      </c>
      <c r="CE237" s="115"/>
      <c r="CF237" s="115"/>
      <c r="CG237" s="115"/>
      <c r="CH237" s="115"/>
      <c r="CI237" s="115"/>
    </row>
    <row r="238">
      <c r="A238" s="115" t="s">
        <v>2017</v>
      </c>
      <c r="B238" s="115" t="s">
        <v>3998</v>
      </c>
      <c r="C238" s="115" t="s">
        <v>90</v>
      </c>
      <c r="D238" s="115" t="s">
        <v>2018</v>
      </c>
      <c r="E238" s="115" t="s">
        <v>91</v>
      </c>
      <c r="F238" s="115"/>
      <c r="G238" s="115"/>
      <c r="H238" s="115"/>
      <c r="I238" s="115">
        <v>-18.0</v>
      </c>
      <c r="J238" s="115">
        <v>22.0</v>
      </c>
      <c r="K238" s="115" t="s">
        <v>100</v>
      </c>
      <c r="L238" s="115" t="s">
        <v>90</v>
      </c>
      <c r="M238" s="115" t="s">
        <v>90</v>
      </c>
      <c r="N238" s="115"/>
      <c r="O238" s="115" t="s">
        <v>215</v>
      </c>
      <c r="P238" s="115"/>
      <c r="Q238" s="115"/>
      <c r="R238" s="115" t="s">
        <v>3999</v>
      </c>
      <c r="S238" s="115">
        <v>3960.0</v>
      </c>
      <c r="T238" s="115">
        <v>4065.0</v>
      </c>
      <c r="U238" s="115">
        <v>8783.0</v>
      </c>
      <c r="V238" s="115" t="s">
        <v>2966</v>
      </c>
      <c r="W238" s="115"/>
      <c r="X238" s="115"/>
      <c r="Y238" s="115"/>
      <c r="Z238" s="115"/>
      <c r="AA238" s="115"/>
      <c r="AB238" s="115"/>
      <c r="AC238" s="115"/>
      <c r="AD238" s="115"/>
      <c r="AE238" s="115"/>
      <c r="AF238" s="115"/>
      <c r="AG238" s="115"/>
      <c r="AH238" s="115" t="s">
        <v>90</v>
      </c>
      <c r="AI238" s="115" t="s">
        <v>91</v>
      </c>
      <c r="AJ238" s="115" t="s">
        <v>90</v>
      </c>
      <c r="AK238" s="115" t="s">
        <v>90</v>
      </c>
      <c r="AL238" s="115" t="s">
        <v>90</v>
      </c>
      <c r="AM238" s="115" t="s">
        <v>3898</v>
      </c>
      <c r="AN238" s="115"/>
      <c r="AO238" s="115"/>
      <c r="AP238" s="115"/>
      <c r="AQ238" s="115" t="s">
        <v>90</v>
      </c>
      <c r="AR238" s="115"/>
      <c r="AS238" s="115" t="s">
        <v>3898</v>
      </c>
      <c r="AT238" s="115"/>
      <c r="AU238" s="115"/>
      <c r="AV238" s="115"/>
      <c r="AW238" s="115"/>
      <c r="AX238" s="115"/>
      <c r="AY238" s="115"/>
      <c r="AZ238" s="115"/>
      <c r="BA238" s="115"/>
      <c r="BB238" s="115"/>
      <c r="BC238" s="115"/>
      <c r="BD238" s="115"/>
      <c r="BE238" s="115">
        <v>10001.0</v>
      </c>
      <c r="BF238" s="115" t="s">
        <v>93</v>
      </c>
      <c r="BG238" s="115" t="s">
        <v>3907</v>
      </c>
      <c r="BH238" s="115"/>
      <c r="BI238" s="115"/>
      <c r="BJ238" s="115"/>
      <c r="BK238" s="115"/>
      <c r="BL238" s="115" t="s">
        <v>372</v>
      </c>
      <c r="BM238" s="115" t="s">
        <v>90</v>
      </c>
      <c r="BN238" s="115" t="s">
        <v>94</v>
      </c>
      <c r="BO238" s="115"/>
      <c r="BP238" s="115"/>
      <c r="BQ238" s="115" t="s">
        <v>223</v>
      </c>
      <c r="BR238" s="115" t="s">
        <v>110</v>
      </c>
      <c r="BS238" s="115" t="s">
        <v>3956</v>
      </c>
      <c r="BT238" s="115" t="s">
        <v>112</v>
      </c>
      <c r="BU238" s="115" t="s">
        <v>3901</v>
      </c>
      <c r="BV238" s="115" t="s">
        <v>112</v>
      </c>
      <c r="BW238" s="115" t="s">
        <v>112</v>
      </c>
      <c r="BX238" s="115" t="s">
        <v>111</v>
      </c>
      <c r="BY238" s="115" t="s">
        <v>193</v>
      </c>
      <c r="BZ238" s="151" t="s">
        <v>3902</v>
      </c>
      <c r="CA238" s="115" t="s">
        <v>410</v>
      </c>
      <c r="CB238" s="115" t="s">
        <v>299</v>
      </c>
      <c r="CC238" s="115" t="s">
        <v>3837</v>
      </c>
      <c r="CD238" s="115" t="s">
        <v>1553</v>
      </c>
      <c r="CE238" s="115"/>
      <c r="CF238" s="115"/>
      <c r="CG238" s="115"/>
      <c r="CH238" s="115"/>
      <c r="CI238" s="115"/>
    </row>
    <row r="239">
      <c r="A239" s="115" t="s">
        <v>2028</v>
      </c>
      <c r="B239" s="115" t="s">
        <v>4000</v>
      </c>
      <c r="C239" s="115" t="s">
        <v>91</v>
      </c>
      <c r="D239" s="115" t="s">
        <v>4001</v>
      </c>
      <c r="E239" s="115" t="s">
        <v>91</v>
      </c>
      <c r="F239" s="115"/>
      <c r="G239" s="115"/>
      <c r="H239" s="115"/>
      <c r="I239" s="115">
        <v>-55.0</v>
      </c>
      <c r="J239" s="115">
        <v>6.0</v>
      </c>
      <c r="K239" s="115" t="s">
        <v>100</v>
      </c>
      <c r="L239" s="115" t="s">
        <v>91</v>
      </c>
      <c r="M239" s="115" t="s">
        <v>91</v>
      </c>
      <c r="N239" s="115"/>
      <c r="O239" s="115" t="s">
        <v>101</v>
      </c>
      <c r="P239" s="115"/>
      <c r="Q239" s="115"/>
      <c r="R239" s="115" t="s">
        <v>4002</v>
      </c>
      <c r="S239" s="115">
        <v>3360.0</v>
      </c>
      <c r="T239" s="115">
        <v>25932.0</v>
      </c>
      <c r="U239" s="115">
        <v>15059.0</v>
      </c>
      <c r="V239" s="115" t="s">
        <v>2966</v>
      </c>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t="s">
        <v>90</v>
      </c>
      <c r="AR239" s="115"/>
      <c r="AS239" s="115" t="s">
        <v>3993</v>
      </c>
      <c r="AT239" s="115"/>
      <c r="AU239" s="115"/>
      <c r="AV239" s="115"/>
      <c r="AW239" s="115"/>
      <c r="AX239" s="115"/>
      <c r="AY239" s="115"/>
      <c r="AZ239" s="115"/>
      <c r="BA239" s="115"/>
      <c r="BB239" s="115"/>
      <c r="BC239" s="115"/>
      <c r="BD239" s="115"/>
      <c r="BE239" s="115">
        <v>20001.0</v>
      </c>
      <c r="BF239" s="115" t="s">
        <v>93</v>
      </c>
      <c r="BG239" s="115" t="s">
        <v>3913</v>
      </c>
      <c r="BH239" s="115"/>
      <c r="BI239" s="115"/>
      <c r="BJ239" s="115"/>
      <c r="BK239" s="115"/>
      <c r="BL239" s="115">
        <v>5.0</v>
      </c>
      <c r="BM239" s="115" t="s">
        <v>90</v>
      </c>
      <c r="BN239" s="115" t="s">
        <v>91</v>
      </c>
      <c r="BO239" s="115" t="s">
        <v>94</v>
      </c>
      <c r="BP239" s="115"/>
      <c r="BQ239" s="115" t="s">
        <v>4003</v>
      </c>
      <c r="BR239" s="115" t="s">
        <v>110</v>
      </c>
      <c r="BS239" s="115" t="s">
        <v>3956</v>
      </c>
      <c r="BT239" s="115" t="s">
        <v>1781</v>
      </c>
      <c r="BU239" s="115" t="s">
        <v>111</v>
      </c>
      <c r="BV239" s="115" t="s">
        <v>111</v>
      </c>
      <c r="BW239" s="115" t="s">
        <v>112</v>
      </c>
      <c r="BX239" s="115" t="s">
        <v>111</v>
      </c>
      <c r="BY239" s="115" t="s">
        <v>193</v>
      </c>
      <c r="BZ239" s="114" t="s">
        <v>2009</v>
      </c>
      <c r="CA239" s="115" t="s">
        <v>410</v>
      </c>
      <c r="CB239" s="115" t="s">
        <v>1733</v>
      </c>
      <c r="CC239" s="115" t="s">
        <v>4004</v>
      </c>
      <c r="CD239" s="115" t="s">
        <v>3837</v>
      </c>
      <c r="CE239" s="115"/>
      <c r="CF239" s="115"/>
      <c r="CG239" s="115"/>
      <c r="CH239" s="115"/>
      <c r="CI239" s="115"/>
    </row>
    <row r="240">
      <c r="A240" s="115" t="s">
        <v>2022</v>
      </c>
      <c r="B240" s="115" t="s">
        <v>4005</v>
      </c>
      <c r="C240" s="115" t="s">
        <v>91</v>
      </c>
      <c r="D240" s="115" t="s">
        <v>4006</v>
      </c>
      <c r="E240" s="115" t="s">
        <v>91</v>
      </c>
      <c r="F240" s="115"/>
      <c r="G240" s="115"/>
      <c r="H240" s="115"/>
      <c r="I240" s="115"/>
      <c r="J240" s="115"/>
      <c r="K240" s="115"/>
      <c r="L240" s="115"/>
      <c r="M240" s="115"/>
      <c r="N240" s="115"/>
      <c r="O240" s="115"/>
      <c r="P240" s="115"/>
      <c r="Q240" s="115"/>
      <c r="R240" s="115" t="s">
        <v>4007</v>
      </c>
      <c r="S240" s="115">
        <v>1500.0</v>
      </c>
      <c r="T240" s="115">
        <v>2231.0</v>
      </c>
      <c r="U240" s="115">
        <v>1692.0</v>
      </c>
      <c r="V240" s="115" t="s">
        <v>2966</v>
      </c>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t="s">
        <v>92</v>
      </c>
      <c r="AR240" s="115"/>
      <c r="AS240" s="115" t="s">
        <v>3728</v>
      </c>
      <c r="AT240" s="115"/>
      <c r="AU240" s="115"/>
      <c r="AV240" s="115"/>
      <c r="AW240" s="115"/>
      <c r="AX240" s="115"/>
      <c r="AY240" s="115"/>
      <c r="AZ240" s="115"/>
      <c r="BA240" s="115"/>
      <c r="BB240" s="115"/>
      <c r="BC240" s="115"/>
      <c r="BD240" s="115"/>
      <c r="BE240" s="115"/>
      <c r="BF240" s="115"/>
      <c r="BG240" s="115"/>
      <c r="BH240" s="115"/>
      <c r="BI240" s="115"/>
      <c r="BJ240" s="115"/>
      <c r="BK240" s="115"/>
      <c r="BL240" s="115">
        <v>5.0</v>
      </c>
      <c r="BM240" s="115" t="s">
        <v>90</v>
      </c>
      <c r="BN240" s="115" t="s">
        <v>91</v>
      </c>
      <c r="BO240" s="115"/>
      <c r="BP240" s="115"/>
      <c r="BQ240" s="115" t="s">
        <v>3995</v>
      </c>
      <c r="BR240" s="115" t="s">
        <v>110</v>
      </c>
      <c r="BS240" s="115" t="s">
        <v>3956</v>
      </c>
      <c r="BT240" s="115" t="s">
        <v>111</v>
      </c>
      <c r="BU240" s="115" t="s">
        <v>112</v>
      </c>
      <c r="BV240" s="115" t="s">
        <v>111</v>
      </c>
      <c r="BW240" s="115" t="s">
        <v>112</v>
      </c>
      <c r="BX240" s="115" t="s">
        <v>111</v>
      </c>
      <c r="BY240" s="115" t="s">
        <v>112</v>
      </c>
      <c r="BZ240" s="115"/>
      <c r="CA240" s="115" t="s">
        <v>410</v>
      </c>
      <c r="CB240" s="115" t="s">
        <v>1553</v>
      </c>
      <c r="CC240" s="115" t="s">
        <v>3837</v>
      </c>
      <c r="CD240" s="115"/>
      <c r="CE240" s="115"/>
      <c r="CF240" s="115"/>
      <c r="CG240" s="115"/>
      <c r="CH240" s="115"/>
      <c r="CI240" s="115"/>
    </row>
    <row r="241">
      <c r="A241" s="115" t="s">
        <v>2038</v>
      </c>
      <c r="B241" s="115" t="s">
        <v>2039</v>
      </c>
      <c r="C241" s="115" t="s">
        <v>90</v>
      </c>
      <c r="D241" s="115"/>
      <c r="E241" s="115" t="s">
        <v>91</v>
      </c>
      <c r="F241" s="115"/>
      <c r="G241" s="115"/>
      <c r="H241" s="115"/>
      <c r="I241" s="115">
        <v>-10.0</v>
      </c>
      <c r="J241" s="115">
        <v>5.0</v>
      </c>
      <c r="K241" s="115" t="s">
        <v>100</v>
      </c>
      <c r="L241" s="115" t="s">
        <v>91</v>
      </c>
      <c r="M241" s="115" t="s">
        <v>91</v>
      </c>
      <c r="N241" s="115"/>
      <c r="O241" s="115" t="s">
        <v>91</v>
      </c>
      <c r="P241" s="115"/>
      <c r="Q241" s="115" t="s">
        <v>91</v>
      </c>
      <c r="R241" s="115" t="s">
        <v>4008</v>
      </c>
      <c r="S241" s="115">
        <v>14220.0</v>
      </c>
      <c r="T241" s="115">
        <v>16538.0</v>
      </c>
      <c r="U241" s="115">
        <v>17147.0</v>
      </c>
      <c r="V241" s="115" t="s">
        <v>2966</v>
      </c>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t="s">
        <v>90</v>
      </c>
      <c r="AR241" s="115"/>
      <c r="AS241" s="115" t="s">
        <v>3103</v>
      </c>
      <c r="AT241" s="115"/>
      <c r="AU241" s="115"/>
      <c r="AV241" s="115"/>
      <c r="AW241" s="115"/>
      <c r="AX241" s="115"/>
      <c r="AY241" s="115"/>
      <c r="AZ241" s="115"/>
      <c r="BA241" s="115"/>
      <c r="BB241" s="115"/>
      <c r="BC241" s="115"/>
      <c r="BD241" s="115"/>
      <c r="BE241" s="115">
        <v>20001.0</v>
      </c>
      <c r="BF241" s="115" t="s">
        <v>93</v>
      </c>
      <c r="BG241" s="115" t="s">
        <v>3913</v>
      </c>
      <c r="BH241" s="115"/>
      <c r="BI241" s="115"/>
      <c r="BJ241" s="115"/>
      <c r="BK241" s="115"/>
      <c r="BL241" s="115">
        <v>5.0</v>
      </c>
      <c r="BM241" s="115" t="s">
        <v>90</v>
      </c>
      <c r="BN241" s="115" t="s">
        <v>94</v>
      </c>
      <c r="BO241" s="115"/>
      <c r="BP241" s="115"/>
      <c r="BQ241" s="115" t="s">
        <v>223</v>
      </c>
      <c r="BR241" s="115" t="s">
        <v>110</v>
      </c>
      <c r="BS241" s="115" t="s">
        <v>3956</v>
      </c>
      <c r="BT241" s="115" t="s">
        <v>112</v>
      </c>
      <c r="BU241" s="115" t="s">
        <v>111</v>
      </c>
      <c r="BV241" s="115" t="s">
        <v>111</v>
      </c>
      <c r="BW241" s="115" t="s">
        <v>112</v>
      </c>
      <c r="BX241" s="115" t="s">
        <v>111</v>
      </c>
      <c r="BY241" s="115" t="s">
        <v>112</v>
      </c>
      <c r="BZ241" s="115"/>
      <c r="CA241" s="115" t="s">
        <v>410</v>
      </c>
      <c r="CB241" s="115" t="s">
        <v>299</v>
      </c>
      <c r="CC241" s="115" t="s">
        <v>3837</v>
      </c>
      <c r="CD241" s="115"/>
      <c r="CE241" s="115"/>
      <c r="CF241" s="115"/>
      <c r="CG241" s="115"/>
      <c r="CH241" s="115"/>
      <c r="CI241" s="115"/>
    </row>
    <row r="242">
      <c r="A242" s="115" t="s">
        <v>4009</v>
      </c>
      <c r="B242" s="115" t="s">
        <v>2053</v>
      </c>
      <c r="C242" s="115" t="s">
        <v>90</v>
      </c>
      <c r="D242" s="115"/>
      <c r="E242" s="115" t="s">
        <v>91</v>
      </c>
      <c r="F242" s="115"/>
      <c r="G242" s="115"/>
      <c r="H242" s="115"/>
      <c r="I242" s="115" t="s">
        <v>122</v>
      </c>
      <c r="J242" s="115">
        <v>5.0</v>
      </c>
      <c r="K242" s="115" t="s">
        <v>100</v>
      </c>
      <c r="L242" s="115" t="s">
        <v>91</v>
      </c>
      <c r="M242" s="115" t="s">
        <v>91</v>
      </c>
      <c r="N242" s="115"/>
      <c r="O242" s="115" t="s">
        <v>4010</v>
      </c>
      <c r="P242" s="115"/>
      <c r="Q242" s="115"/>
      <c r="R242" s="115" t="s">
        <v>4011</v>
      </c>
      <c r="S242" s="115">
        <v>27630.0</v>
      </c>
      <c r="T242" s="115">
        <v>36761.0</v>
      </c>
      <c r="U242" s="115">
        <v>32308.0</v>
      </c>
      <c r="V242" s="115" t="s">
        <v>2966</v>
      </c>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t="s">
        <v>91</v>
      </c>
      <c r="AR242" s="115"/>
      <c r="AS242" s="115" t="s">
        <v>3103</v>
      </c>
      <c r="AT242" s="115"/>
      <c r="AU242" s="115"/>
      <c r="AV242" s="115"/>
      <c r="AW242" s="115"/>
      <c r="AX242" s="115"/>
      <c r="AY242" s="115"/>
      <c r="AZ242" s="115"/>
      <c r="BA242" s="115"/>
      <c r="BB242" s="115"/>
      <c r="BC242" s="115"/>
      <c r="BD242" s="115"/>
      <c r="BE242" s="115">
        <v>20001.0</v>
      </c>
      <c r="BF242" s="115" t="s">
        <v>93</v>
      </c>
      <c r="BG242" s="115" t="s">
        <v>3913</v>
      </c>
      <c r="BH242" s="115"/>
      <c r="BI242" s="115"/>
      <c r="BJ242" s="115"/>
      <c r="BK242" s="115"/>
      <c r="BL242" s="115">
        <v>5.0</v>
      </c>
      <c r="BM242" s="115" t="s">
        <v>90</v>
      </c>
      <c r="BN242" s="115" t="s">
        <v>92</v>
      </c>
      <c r="BO242" s="115"/>
      <c r="BP242" s="115"/>
      <c r="BQ242" s="115" t="s">
        <v>4012</v>
      </c>
      <c r="BR242" s="115" t="s">
        <v>110</v>
      </c>
      <c r="BS242" s="115" t="s">
        <v>3956</v>
      </c>
      <c r="BT242" s="115" t="s">
        <v>112</v>
      </c>
      <c r="BU242" s="115" t="s">
        <v>111</v>
      </c>
      <c r="BV242" s="115" t="s">
        <v>111</v>
      </c>
      <c r="BW242" s="115" t="s">
        <v>112</v>
      </c>
      <c r="BX242" s="115" t="s">
        <v>111</v>
      </c>
      <c r="BY242" s="115" t="s">
        <v>112</v>
      </c>
      <c r="BZ242" s="115"/>
      <c r="CA242" s="115" t="s">
        <v>410</v>
      </c>
      <c r="CB242" s="115" t="s">
        <v>299</v>
      </c>
      <c r="CC242" s="115" t="s">
        <v>4013</v>
      </c>
      <c r="CD242" s="115" t="s">
        <v>118</v>
      </c>
      <c r="CE242" s="115"/>
      <c r="CF242" s="115"/>
      <c r="CG242" s="115"/>
      <c r="CH242" s="115"/>
      <c r="CI242" s="115"/>
    </row>
    <row r="243">
      <c r="A243" s="115" t="s">
        <v>2061</v>
      </c>
      <c r="B243" s="115" t="s">
        <v>4014</v>
      </c>
      <c r="C243" s="115" t="s">
        <v>91</v>
      </c>
      <c r="D243" s="115"/>
      <c r="E243" s="115" t="s">
        <v>91</v>
      </c>
      <c r="F243" s="115"/>
      <c r="G243" s="115"/>
      <c r="H243" s="115"/>
      <c r="I243" s="115"/>
      <c r="J243" s="115"/>
      <c r="K243" s="115"/>
      <c r="L243" s="115"/>
      <c r="M243" s="115"/>
      <c r="N243" s="115"/>
      <c r="O243" s="115" t="s">
        <v>91</v>
      </c>
      <c r="P243" s="115"/>
      <c r="Q243" s="115"/>
      <c r="R243" s="115" t="s">
        <v>4015</v>
      </c>
      <c r="S243" s="115"/>
      <c r="T243" s="115">
        <v>64.0</v>
      </c>
      <c r="U243" s="115"/>
      <c r="V243" s="115"/>
      <c r="W243" s="115"/>
      <c r="X243" s="115" t="s">
        <v>4016</v>
      </c>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c r="AU243" s="115"/>
      <c r="AV243" s="115"/>
      <c r="AW243" s="115"/>
      <c r="AX243" s="115"/>
      <c r="AY243" s="115"/>
      <c r="AZ243" s="115"/>
      <c r="BA243" s="115"/>
      <c r="BB243" s="115"/>
      <c r="BC243" s="115">
        <v>17500.0</v>
      </c>
      <c r="BD243" s="115">
        <v>25000.0</v>
      </c>
      <c r="BE243" s="115">
        <v>10000.0</v>
      </c>
      <c r="BF243" s="115" t="s">
        <v>93</v>
      </c>
      <c r="BG243" s="115" t="s">
        <v>2067</v>
      </c>
      <c r="BH243" s="115"/>
      <c r="BI243" s="115"/>
      <c r="BJ243" s="115"/>
      <c r="BK243" s="115"/>
      <c r="BL243" s="115">
        <v>5.0</v>
      </c>
      <c r="BM243" s="115" t="s">
        <v>90</v>
      </c>
      <c r="BN243" s="115" t="s">
        <v>91</v>
      </c>
      <c r="BO243" s="115" t="s">
        <v>94</v>
      </c>
      <c r="BP243" s="115"/>
      <c r="BQ243" s="115" t="s">
        <v>4017</v>
      </c>
      <c r="BR243" s="115" t="s">
        <v>110</v>
      </c>
      <c r="BS243" s="115" t="s">
        <v>3956</v>
      </c>
      <c r="BT243" s="115" t="s">
        <v>111</v>
      </c>
      <c r="BU243" s="115" t="s">
        <v>111</v>
      </c>
      <c r="BV243" s="115" t="s">
        <v>111</v>
      </c>
      <c r="BW243" s="115" t="s">
        <v>112</v>
      </c>
      <c r="BX243" s="115" t="s">
        <v>111</v>
      </c>
      <c r="BY243" s="115" t="s">
        <v>112</v>
      </c>
      <c r="BZ243" s="115"/>
      <c r="CA243" s="115" t="s">
        <v>118</v>
      </c>
      <c r="CB243" s="115"/>
      <c r="CC243" s="115"/>
      <c r="CD243" s="115"/>
      <c r="CE243" s="115"/>
      <c r="CF243" s="115"/>
      <c r="CG243" s="115"/>
      <c r="CH243" s="115"/>
      <c r="CI243" s="115"/>
    </row>
    <row r="244">
      <c r="A244" s="115" t="s">
        <v>2070</v>
      </c>
      <c r="B244" s="115" t="s">
        <v>4018</v>
      </c>
      <c r="C244" s="115" t="s">
        <v>91</v>
      </c>
      <c r="D244" s="115" t="s">
        <v>4019</v>
      </c>
      <c r="E244" s="115" t="s">
        <v>91</v>
      </c>
      <c r="F244" s="115"/>
      <c r="G244" s="115"/>
      <c r="H244" s="115"/>
      <c r="I244" s="115" t="s">
        <v>122</v>
      </c>
      <c r="J244" s="115">
        <v>5.0</v>
      </c>
      <c r="K244" s="115" t="s">
        <v>100</v>
      </c>
      <c r="L244" s="115" t="s">
        <v>91</v>
      </c>
      <c r="M244" s="115" t="s">
        <v>91</v>
      </c>
      <c r="N244" s="115"/>
      <c r="O244" s="115" t="s">
        <v>91</v>
      </c>
      <c r="P244" s="115"/>
      <c r="Q244" s="115"/>
      <c r="R244" s="115" t="s">
        <v>4020</v>
      </c>
      <c r="S244" s="115">
        <v>23790.0</v>
      </c>
      <c r="T244" s="115">
        <v>31837.0</v>
      </c>
      <c r="U244" s="115">
        <v>27835.0</v>
      </c>
      <c r="V244" s="115" t="s">
        <v>2966</v>
      </c>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t="s">
        <v>91</v>
      </c>
      <c r="AR244" s="115"/>
      <c r="AS244" s="115" t="s">
        <v>3103</v>
      </c>
      <c r="AT244" s="115"/>
      <c r="AU244" s="115"/>
      <c r="AV244" s="115"/>
      <c r="AW244" s="115"/>
      <c r="AX244" s="115"/>
      <c r="AY244" s="115"/>
      <c r="AZ244" s="115"/>
      <c r="BA244" s="115"/>
      <c r="BB244" s="115"/>
      <c r="BC244" s="115"/>
      <c r="BD244" s="115"/>
      <c r="BE244" s="115">
        <v>20001.0</v>
      </c>
      <c r="BF244" s="115" t="s">
        <v>93</v>
      </c>
      <c r="BG244" s="115" t="s">
        <v>3913</v>
      </c>
      <c r="BH244" s="115"/>
      <c r="BI244" s="115"/>
      <c r="BJ244" s="115"/>
      <c r="BK244" s="115"/>
      <c r="BL244" s="115">
        <v>5.0</v>
      </c>
      <c r="BM244" s="115" t="s">
        <v>90</v>
      </c>
      <c r="BN244" s="115" t="s">
        <v>91</v>
      </c>
      <c r="BO244" s="115" t="s">
        <v>94</v>
      </c>
      <c r="BP244" s="115"/>
      <c r="BQ244" s="115" t="s">
        <v>4021</v>
      </c>
      <c r="BR244" s="115" t="s">
        <v>110</v>
      </c>
      <c r="BS244" s="115" t="s">
        <v>3956</v>
      </c>
      <c r="BT244" s="115" t="s">
        <v>112</v>
      </c>
      <c r="BU244" s="115" t="s">
        <v>111</v>
      </c>
      <c r="BV244" s="115" t="s">
        <v>111</v>
      </c>
      <c r="BW244" s="115" t="s">
        <v>112</v>
      </c>
      <c r="BX244" s="115" t="s">
        <v>111</v>
      </c>
      <c r="BY244" s="115" t="s">
        <v>112</v>
      </c>
      <c r="BZ244" s="115"/>
      <c r="CA244" s="115" t="s">
        <v>410</v>
      </c>
      <c r="CB244" s="115" t="s">
        <v>299</v>
      </c>
      <c r="CC244" s="115" t="s">
        <v>4022</v>
      </c>
      <c r="CD244" s="115" t="s">
        <v>3837</v>
      </c>
      <c r="CE244" s="115"/>
      <c r="CF244" s="115"/>
      <c r="CG244" s="115"/>
      <c r="CH244" s="115"/>
      <c r="CI244" s="115"/>
    </row>
    <row r="245">
      <c r="A245" s="115" t="s">
        <v>2077</v>
      </c>
      <c r="B245" s="115" t="s">
        <v>4023</v>
      </c>
      <c r="C245" s="115" t="s">
        <v>90</v>
      </c>
      <c r="D245" s="115"/>
      <c r="E245" s="115" t="s">
        <v>91</v>
      </c>
      <c r="F245" s="115"/>
      <c r="G245" s="115"/>
      <c r="H245" s="115"/>
      <c r="I245" s="115">
        <v>24.0</v>
      </c>
      <c r="J245" s="115">
        <v>5.0</v>
      </c>
      <c r="K245" s="115" t="s">
        <v>100</v>
      </c>
      <c r="L245" s="115" t="s">
        <v>91</v>
      </c>
      <c r="M245" s="115" t="s">
        <v>91</v>
      </c>
      <c r="N245" s="115"/>
      <c r="O245" s="115" t="s">
        <v>91</v>
      </c>
      <c r="P245" s="115"/>
      <c r="Q245" s="115"/>
      <c r="R245" s="115" t="s">
        <v>4020</v>
      </c>
      <c r="S245" s="115">
        <v>24450.0</v>
      </c>
      <c r="T245" s="115">
        <v>33275.0</v>
      </c>
      <c r="U245" s="115">
        <v>29139.0</v>
      </c>
      <c r="V245" s="115" t="s">
        <v>2966</v>
      </c>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t="s">
        <v>92</v>
      </c>
      <c r="AR245" s="115"/>
      <c r="AS245" s="115" t="s">
        <v>3103</v>
      </c>
      <c r="AT245" s="115"/>
      <c r="AU245" s="115"/>
      <c r="AV245" s="115"/>
      <c r="AW245" s="115"/>
      <c r="AX245" s="115"/>
      <c r="AY245" s="115"/>
      <c r="AZ245" s="115"/>
      <c r="BA245" s="115"/>
      <c r="BB245" s="115"/>
      <c r="BC245" s="115"/>
      <c r="BD245" s="115"/>
      <c r="BE245" s="115">
        <v>20001.0</v>
      </c>
      <c r="BF245" s="115" t="s">
        <v>93</v>
      </c>
      <c r="BG245" s="115" t="s">
        <v>3913</v>
      </c>
      <c r="BH245" s="115"/>
      <c r="BI245" s="115"/>
      <c r="BJ245" s="115"/>
      <c r="BK245" s="115"/>
      <c r="BL245" s="115">
        <v>5.0</v>
      </c>
      <c r="BM245" s="115" t="s">
        <v>90</v>
      </c>
      <c r="BN245" s="115" t="s">
        <v>94</v>
      </c>
      <c r="BO245" s="115"/>
      <c r="BP245" s="115"/>
      <c r="BQ245" s="115" t="s">
        <v>223</v>
      </c>
      <c r="BR245" s="115" t="s">
        <v>110</v>
      </c>
      <c r="BS245" s="115" t="s">
        <v>3956</v>
      </c>
      <c r="BT245" s="115" t="s">
        <v>112</v>
      </c>
      <c r="BU245" s="115" t="s">
        <v>111</v>
      </c>
      <c r="BV245" s="115" t="s">
        <v>111</v>
      </c>
      <c r="BW245" s="115" t="s">
        <v>112</v>
      </c>
      <c r="BX245" s="115" t="s">
        <v>111</v>
      </c>
      <c r="BY245" s="115" t="s">
        <v>112</v>
      </c>
      <c r="BZ245" s="115"/>
      <c r="CA245" s="115" t="s">
        <v>410</v>
      </c>
      <c r="CB245" s="115" t="s">
        <v>299</v>
      </c>
      <c r="CC245" s="115" t="s">
        <v>3837</v>
      </c>
      <c r="CD245" s="115"/>
      <c r="CE245" s="115"/>
      <c r="CF245" s="115"/>
      <c r="CG245" s="115"/>
      <c r="CH245" s="115"/>
      <c r="CI245" s="115"/>
    </row>
    <row r="246">
      <c r="A246" s="115" t="s">
        <v>2083</v>
      </c>
      <c r="B246" s="115" t="s">
        <v>4024</v>
      </c>
      <c r="C246" s="115" t="s">
        <v>90</v>
      </c>
      <c r="D246" s="115" t="s">
        <v>4025</v>
      </c>
      <c r="E246" s="115" t="s">
        <v>91</v>
      </c>
      <c r="F246" s="115"/>
      <c r="G246" s="115"/>
      <c r="H246" s="115"/>
      <c r="I246" s="115" t="s">
        <v>122</v>
      </c>
      <c r="J246" s="115">
        <v>5.0</v>
      </c>
      <c r="K246" s="115" t="s">
        <v>100</v>
      </c>
      <c r="L246" s="115" t="s">
        <v>91</v>
      </c>
      <c r="M246" s="115" t="s">
        <v>91</v>
      </c>
      <c r="N246" s="115"/>
      <c r="O246" s="115"/>
      <c r="P246" s="115"/>
      <c r="Q246" s="115"/>
      <c r="R246" s="115" t="s">
        <v>2818</v>
      </c>
      <c r="S246" s="115">
        <v>16290.0</v>
      </c>
      <c r="T246" s="115">
        <v>30362.0</v>
      </c>
      <c r="U246" s="115">
        <v>25945.0</v>
      </c>
      <c r="V246" s="115" t="s">
        <v>2966</v>
      </c>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t="s">
        <v>91</v>
      </c>
      <c r="AR246" s="115"/>
      <c r="AS246" s="115" t="s">
        <v>3103</v>
      </c>
      <c r="AT246" s="115"/>
      <c r="AU246" s="115"/>
      <c r="AV246" s="115"/>
      <c r="AW246" s="115"/>
      <c r="AX246" s="115"/>
      <c r="AY246" s="115"/>
      <c r="AZ246" s="115"/>
      <c r="BA246" s="115"/>
      <c r="BB246" s="115"/>
      <c r="BC246" s="115"/>
      <c r="BD246" s="115"/>
      <c r="BE246" s="115">
        <v>20001.0</v>
      </c>
      <c r="BF246" s="115" t="s">
        <v>93</v>
      </c>
      <c r="BG246" s="115" t="s">
        <v>3913</v>
      </c>
      <c r="BH246" s="115"/>
      <c r="BI246" s="115"/>
      <c r="BJ246" s="115"/>
      <c r="BK246" s="115"/>
      <c r="BL246" s="115">
        <v>5.0</v>
      </c>
      <c r="BM246" s="115" t="s">
        <v>90</v>
      </c>
      <c r="BN246" s="115" t="s">
        <v>94</v>
      </c>
      <c r="BO246" s="115"/>
      <c r="BP246" s="115"/>
      <c r="BQ246" s="115" t="s">
        <v>223</v>
      </c>
      <c r="BR246" s="115" t="s">
        <v>110</v>
      </c>
      <c r="BS246" s="115" t="s">
        <v>3956</v>
      </c>
      <c r="BT246" s="115" t="s">
        <v>112</v>
      </c>
      <c r="BU246" s="115" t="s">
        <v>111</v>
      </c>
      <c r="BV246" s="115" t="s">
        <v>111</v>
      </c>
      <c r="BW246" s="115" t="s">
        <v>112</v>
      </c>
      <c r="BX246" s="115" t="s">
        <v>111</v>
      </c>
      <c r="BY246" s="115" t="s">
        <v>112</v>
      </c>
      <c r="BZ246" s="115"/>
      <c r="CA246" s="115" t="s">
        <v>410</v>
      </c>
      <c r="CB246" s="115" t="s">
        <v>299</v>
      </c>
      <c r="CC246" s="115" t="s">
        <v>3837</v>
      </c>
      <c r="CD246" s="115"/>
      <c r="CE246" s="115"/>
      <c r="CF246" s="115"/>
      <c r="CG246" s="115"/>
      <c r="CH246" s="115"/>
      <c r="CI246" s="115"/>
    </row>
    <row r="247">
      <c r="A247" s="115" t="s">
        <v>2089</v>
      </c>
      <c r="B247" s="115" t="s">
        <v>4026</v>
      </c>
      <c r="C247" s="115" t="s">
        <v>91</v>
      </c>
      <c r="D247" s="115" t="s">
        <v>4027</v>
      </c>
      <c r="E247" s="115" t="s">
        <v>91</v>
      </c>
      <c r="F247" s="115"/>
      <c r="G247" s="115"/>
      <c r="H247" s="115"/>
      <c r="I247" s="115" t="s">
        <v>122</v>
      </c>
      <c r="J247" s="115">
        <v>5.0</v>
      </c>
      <c r="K247" s="115" t="s">
        <v>100</v>
      </c>
      <c r="L247" s="115" t="s">
        <v>91</v>
      </c>
      <c r="M247" s="115" t="s">
        <v>91</v>
      </c>
      <c r="N247" s="115"/>
      <c r="O247" s="115" t="s">
        <v>91</v>
      </c>
      <c r="P247" s="115"/>
      <c r="Q247" s="115"/>
      <c r="R247" s="115" t="s">
        <v>4020</v>
      </c>
      <c r="S247" s="115">
        <v>15150.0</v>
      </c>
      <c r="T247" s="115">
        <v>28268.0</v>
      </c>
      <c r="U247" s="115">
        <v>25504.0</v>
      </c>
      <c r="V247" s="115" t="s">
        <v>2966</v>
      </c>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t="s">
        <v>91</v>
      </c>
      <c r="AR247" s="115"/>
      <c r="AS247" s="115" t="s">
        <v>3103</v>
      </c>
      <c r="AT247" s="115"/>
      <c r="AU247" s="115"/>
      <c r="AV247" s="115"/>
      <c r="AW247" s="115"/>
      <c r="AX247" s="115"/>
      <c r="AY247" s="115"/>
      <c r="AZ247" s="115"/>
      <c r="BA247" s="115"/>
      <c r="BB247" s="115"/>
      <c r="BC247" s="115"/>
      <c r="BD247" s="115"/>
      <c r="BE247" s="115">
        <v>20001.0</v>
      </c>
      <c r="BF247" s="115" t="s">
        <v>93</v>
      </c>
      <c r="BG247" s="115" t="s">
        <v>3913</v>
      </c>
      <c r="BH247" s="115"/>
      <c r="BI247" s="115"/>
      <c r="BJ247" s="115"/>
      <c r="BK247" s="115"/>
      <c r="BL247" s="115">
        <v>5.0</v>
      </c>
      <c r="BM247" s="115" t="s">
        <v>90</v>
      </c>
      <c r="BN247" s="115" t="s">
        <v>93</v>
      </c>
      <c r="BO247" s="115"/>
      <c r="BP247" s="115"/>
      <c r="BQ247" s="115" t="s">
        <v>4028</v>
      </c>
      <c r="BR247" s="115" t="s">
        <v>110</v>
      </c>
      <c r="BS247" s="115" t="s">
        <v>3956</v>
      </c>
      <c r="BT247" s="115" t="s">
        <v>112</v>
      </c>
      <c r="BU247" s="115" t="s">
        <v>111</v>
      </c>
      <c r="BV247" s="115" t="s">
        <v>111</v>
      </c>
      <c r="BW247" s="115" t="s">
        <v>112</v>
      </c>
      <c r="BX247" s="115" t="s">
        <v>111</v>
      </c>
      <c r="BY247" s="115" t="s">
        <v>112</v>
      </c>
      <c r="BZ247" s="115"/>
      <c r="CA247" s="115" t="s">
        <v>410</v>
      </c>
      <c r="CB247" s="115" t="s">
        <v>4029</v>
      </c>
      <c r="CC247" s="115" t="s">
        <v>299</v>
      </c>
      <c r="CD247" s="115" t="s">
        <v>3837</v>
      </c>
      <c r="CE247" s="115"/>
      <c r="CF247" s="115"/>
      <c r="CG247" s="115"/>
      <c r="CH247" s="115"/>
      <c r="CI247" s="115"/>
    </row>
    <row r="248">
      <c r="A248" s="115" t="s">
        <v>2096</v>
      </c>
      <c r="B248" s="115" t="s">
        <v>2097</v>
      </c>
      <c r="C248" s="115" t="s">
        <v>90</v>
      </c>
      <c r="D248" s="115" t="s">
        <v>4030</v>
      </c>
      <c r="E248" s="115" t="s">
        <v>91</v>
      </c>
      <c r="F248" s="115"/>
      <c r="G248" s="115"/>
      <c r="H248" s="115"/>
      <c r="I248" s="115">
        <v>-21.0</v>
      </c>
      <c r="J248" s="115">
        <v>6.0</v>
      </c>
      <c r="K248" s="115" t="s">
        <v>100</v>
      </c>
      <c r="L248" s="115" t="s">
        <v>91</v>
      </c>
      <c r="M248" s="115" t="s">
        <v>91</v>
      </c>
      <c r="N248" s="115"/>
      <c r="O248" s="115" t="s">
        <v>91</v>
      </c>
      <c r="P248" s="115"/>
      <c r="Q248" s="115"/>
      <c r="R248" s="115" t="s">
        <v>4031</v>
      </c>
      <c r="S248" s="115">
        <v>32160.0</v>
      </c>
      <c r="T248" s="115"/>
      <c r="U248" s="115">
        <v>26777.0</v>
      </c>
      <c r="V248" s="115" t="s">
        <v>2966</v>
      </c>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t="s">
        <v>91</v>
      </c>
      <c r="AR248" s="115"/>
      <c r="AS248" s="115" t="s">
        <v>3103</v>
      </c>
      <c r="AT248" s="115"/>
      <c r="AU248" s="115"/>
      <c r="AV248" s="115"/>
      <c r="AW248" s="115"/>
      <c r="AX248" s="115"/>
      <c r="AY248" s="115"/>
      <c r="AZ248" s="115"/>
      <c r="BA248" s="115"/>
      <c r="BB248" s="115"/>
      <c r="BC248" s="115"/>
      <c r="BD248" s="115"/>
      <c r="BE248" s="115">
        <v>20001.0</v>
      </c>
      <c r="BF248" s="115" t="s">
        <v>93</v>
      </c>
      <c r="BG248" s="115" t="s">
        <v>3913</v>
      </c>
      <c r="BH248" s="115"/>
      <c r="BI248" s="115"/>
      <c r="BJ248" s="115"/>
      <c r="BK248" s="115"/>
      <c r="BL248" s="115">
        <v>5.0</v>
      </c>
      <c r="BM248" s="115" t="s">
        <v>90</v>
      </c>
      <c r="BN248" s="115" t="s">
        <v>94</v>
      </c>
      <c r="BO248" s="115"/>
      <c r="BP248" s="115"/>
      <c r="BQ248" s="115" t="s">
        <v>223</v>
      </c>
      <c r="BR248" s="115" t="s">
        <v>110</v>
      </c>
      <c r="BS248" s="115" t="s">
        <v>3956</v>
      </c>
      <c r="BT248" s="115" t="s">
        <v>112</v>
      </c>
      <c r="BU248" s="115" t="s">
        <v>111</v>
      </c>
      <c r="BV248" s="115" t="s">
        <v>111</v>
      </c>
      <c r="BW248" s="115" t="s">
        <v>112</v>
      </c>
      <c r="BX248" s="115" t="s">
        <v>111</v>
      </c>
      <c r="BY248" s="115" t="s">
        <v>112</v>
      </c>
      <c r="BZ248" s="115"/>
      <c r="CA248" s="115" t="s">
        <v>410</v>
      </c>
      <c r="CB248" s="115" t="s">
        <v>1733</v>
      </c>
      <c r="CC248" s="115" t="s">
        <v>3837</v>
      </c>
      <c r="CD248" s="115"/>
      <c r="CE248" s="115"/>
      <c r="CF248" s="115"/>
      <c r="CG248" s="115"/>
      <c r="CH248" s="115"/>
      <c r="CI248" s="115"/>
    </row>
    <row r="249">
      <c r="A249" s="115" t="s">
        <v>2128</v>
      </c>
      <c r="B249" s="115" t="s">
        <v>4032</v>
      </c>
      <c r="C249" s="115" t="s">
        <v>90</v>
      </c>
      <c r="D249" s="115"/>
      <c r="E249" s="115" t="s">
        <v>91</v>
      </c>
      <c r="F249" s="115"/>
      <c r="G249" s="115"/>
      <c r="H249" s="115"/>
      <c r="I249" s="115"/>
      <c r="J249" s="115"/>
      <c r="K249" s="115"/>
      <c r="L249" s="115"/>
      <c r="M249" s="115"/>
      <c r="N249" s="115"/>
      <c r="O249" s="115"/>
      <c r="P249" s="115"/>
      <c r="Q249" s="115"/>
      <c r="R249" s="115" t="s">
        <v>4033</v>
      </c>
      <c r="S249" s="115"/>
      <c r="T249" s="115">
        <v>150.0</v>
      </c>
      <c r="U249" s="115"/>
      <c r="V249" s="115"/>
      <c r="W249" s="115"/>
      <c r="X249" s="115" t="s">
        <v>4034</v>
      </c>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c r="AU249" s="115"/>
      <c r="AV249" s="115"/>
      <c r="AW249" s="115"/>
      <c r="AX249" s="115"/>
      <c r="AY249" s="115"/>
      <c r="AZ249" s="115"/>
      <c r="BA249" s="115"/>
      <c r="BB249" s="115"/>
      <c r="BC249" s="115">
        <v>400.0</v>
      </c>
      <c r="BD249" s="115">
        <v>500.0</v>
      </c>
      <c r="BE249" s="115">
        <v>250.0</v>
      </c>
      <c r="BF249" s="115" t="s">
        <v>93</v>
      </c>
      <c r="BG249" s="115" t="s">
        <v>4035</v>
      </c>
      <c r="BH249" s="115"/>
      <c r="BI249" s="115"/>
      <c r="BJ249" s="115"/>
      <c r="BK249" s="115"/>
      <c r="BL249" s="115">
        <v>5.0</v>
      </c>
      <c r="BM249" s="115" t="s">
        <v>90</v>
      </c>
      <c r="BN249" s="115" t="s">
        <v>90</v>
      </c>
      <c r="BO249" s="115"/>
      <c r="BP249" s="115">
        <v>2.0</v>
      </c>
      <c r="BQ249" s="115" t="s">
        <v>4036</v>
      </c>
      <c r="BR249" s="115" t="s">
        <v>110</v>
      </c>
      <c r="BS249" s="115" t="s">
        <v>3956</v>
      </c>
      <c r="BT249" s="115" t="s">
        <v>111</v>
      </c>
      <c r="BU249" s="115" t="s">
        <v>111</v>
      </c>
      <c r="BV249" s="115" t="s">
        <v>111</v>
      </c>
      <c r="BW249" s="115" t="s">
        <v>113</v>
      </c>
      <c r="BX249" s="115" t="s">
        <v>111</v>
      </c>
      <c r="BY249" s="115" t="s">
        <v>112</v>
      </c>
      <c r="BZ249" s="115"/>
      <c r="CA249" s="115" t="s">
        <v>4037</v>
      </c>
      <c r="CB249" s="115" t="s">
        <v>4038</v>
      </c>
      <c r="CC249" s="115" t="s">
        <v>3837</v>
      </c>
      <c r="CD249" s="115"/>
      <c r="CE249" s="115"/>
      <c r="CF249" s="115"/>
      <c r="CG249" s="115"/>
      <c r="CH249" s="115"/>
      <c r="CI249" s="115"/>
    </row>
    <row r="250">
      <c r="A250" s="115" t="s">
        <v>4039</v>
      </c>
      <c r="B250" s="115" t="s">
        <v>4040</v>
      </c>
      <c r="C250" s="115" t="s">
        <v>90</v>
      </c>
      <c r="D250" s="115"/>
      <c r="E250" s="115" t="s">
        <v>91</v>
      </c>
      <c r="F250" s="115">
        <v>4.7</v>
      </c>
      <c r="G250" s="115" t="s">
        <v>100</v>
      </c>
      <c r="H250" s="115" t="s">
        <v>91</v>
      </c>
      <c r="I250" s="115">
        <v>-30.0</v>
      </c>
      <c r="J250" s="115">
        <v>5.0</v>
      </c>
      <c r="K250" s="115" t="s">
        <v>100</v>
      </c>
      <c r="L250" s="115" t="s">
        <v>91</v>
      </c>
      <c r="M250" s="115" t="s">
        <v>92</v>
      </c>
      <c r="N250" s="115">
        <v>-50.0</v>
      </c>
      <c r="O250" s="115" t="s">
        <v>4041</v>
      </c>
      <c r="P250" s="115" t="s">
        <v>90</v>
      </c>
      <c r="Q250" s="115" t="s">
        <v>91</v>
      </c>
      <c r="R250" s="115" t="s">
        <v>4042</v>
      </c>
      <c r="S250" s="115">
        <v>2640.0</v>
      </c>
      <c r="T250" s="115">
        <v>31022.0</v>
      </c>
      <c r="U250" s="115">
        <v>17604.0</v>
      </c>
      <c r="V250" s="115" t="s">
        <v>2966</v>
      </c>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t="s">
        <v>90</v>
      </c>
      <c r="AR250" s="115" t="s">
        <v>90</v>
      </c>
      <c r="AS250" s="115" t="s">
        <v>4043</v>
      </c>
      <c r="AT250" s="115"/>
      <c r="AU250" s="115"/>
      <c r="AV250" s="115"/>
      <c r="AW250" s="115"/>
      <c r="AX250" s="115"/>
      <c r="AY250" s="115"/>
      <c r="AZ250" s="115"/>
      <c r="BA250" s="115"/>
      <c r="BB250" s="115"/>
      <c r="BC250" s="115"/>
      <c r="BD250" s="115"/>
      <c r="BE250" s="115"/>
      <c r="BF250" s="115"/>
      <c r="BG250" s="115"/>
      <c r="BH250" s="115"/>
      <c r="BI250" s="115"/>
      <c r="BJ250" s="115"/>
      <c r="BK250" s="115"/>
      <c r="BL250" s="115">
        <v>4.0</v>
      </c>
      <c r="BM250" s="115" t="s">
        <v>90</v>
      </c>
      <c r="BN250" s="115" t="s">
        <v>94</v>
      </c>
      <c r="BO250" s="115"/>
      <c r="BP250" s="115"/>
      <c r="BQ250" s="115" t="s">
        <v>223</v>
      </c>
      <c r="BR250" s="115" t="s">
        <v>110</v>
      </c>
      <c r="BS250" s="115" t="s">
        <v>3956</v>
      </c>
      <c r="BT250" s="115" t="s">
        <v>2142</v>
      </c>
      <c r="BU250" s="115" t="s">
        <v>111</v>
      </c>
      <c r="BV250" s="115" t="s">
        <v>111</v>
      </c>
      <c r="BW250" s="115" t="s">
        <v>111</v>
      </c>
      <c r="BX250" s="115" t="s">
        <v>111</v>
      </c>
      <c r="BY250" s="115" t="s">
        <v>285</v>
      </c>
      <c r="BZ250" s="114" t="s">
        <v>2143</v>
      </c>
      <c r="CA250" s="115" t="s">
        <v>410</v>
      </c>
      <c r="CB250" s="115" t="s">
        <v>118</v>
      </c>
      <c r="CC250" s="115" t="s">
        <v>4044</v>
      </c>
      <c r="CD250" s="115" t="s">
        <v>4045</v>
      </c>
      <c r="CE250" s="115" t="s">
        <v>4046</v>
      </c>
      <c r="CF250" s="115" t="s">
        <v>118</v>
      </c>
      <c r="CG250" s="115" t="s">
        <v>1733</v>
      </c>
      <c r="CH250" s="115" t="s">
        <v>4047</v>
      </c>
      <c r="CI250" s="115" t="s">
        <v>4048</v>
      </c>
    </row>
    <row r="251">
      <c r="A251" s="115" t="s">
        <v>4049</v>
      </c>
      <c r="B251" s="115" t="s">
        <v>4050</v>
      </c>
      <c r="C251" s="115" t="s">
        <v>90</v>
      </c>
      <c r="D251" s="115" t="s">
        <v>4051</v>
      </c>
      <c r="E251" s="115" t="s">
        <v>91</v>
      </c>
      <c r="F251" s="115"/>
      <c r="G251" s="115"/>
      <c r="H251" s="115"/>
      <c r="I251" s="115"/>
      <c r="J251" s="115"/>
      <c r="K251" s="115"/>
      <c r="L251" s="115"/>
      <c r="M251" s="115"/>
      <c r="N251" s="115"/>
      <c r="O251" s="115" t="s">
        <v>91</v>
      </c>
      <c r="P251" s="115"/>
      <c r="Q251" s="115"/>
      <c r="R251" s="115" t="s">
        <v>4052</v>
      </c>
      <c r="S251" s="115">
        <v>900.0</v>
      </c>
      <c r="T251" s="115">
        <v>3664.0</v>
      </c>
      <c r="U251" s="115">
        <v>8770.0</v>
      </c>
      <c r="V251" s="115" t="s">
        <v>2752</v>
      </c>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t="s">
        <v>3854</v>
      </c>
      <c r="AT251" s="115"/>
      <c r="AU251" s="115"/>
      <c r="AV251" s="115"/>
      <c r="AW251" s="115"/>
      <c r="AX251" s="115"/>
      <c r="AY251" s="115"/>
      <c r="AZ251" s="115"/>
      <c r="BA251" s="115"/>
      <c r="BB251" s="115"/>
      <c r="BC251" s="115"/>
      <c r="BD251" s="115">
        <v>2500.0</v>
      </c>
      <c r="BE251" s="115">
        <v>1000.0</v>
      </c>
      <c r="BF251" s="115" t="s">
        <v>93</v>
      </c>
      <c r="BG251" s="115" t="s">
        <v>4053</v>
      </c>
      <c r="BH251" s="115"/>
      <c r="BI251" s="115"/>
      <c r="BJ251" s="115"/>
      <c r="BK251" s="115"/>
      <c r="BL251" s="115">
        <v>5.0</v>
      </c>
      <c r="BM251" s="115" t="s">
        <v>90</v>
      </c>
      <c r="BN251" s="115" t="s">
        <v>94</v>
      </c>
      <c r="BO251" s="115"/>
      <c r="BP251" s="115"/>
      <c r="BQ251" s="115" t="s">
        <v>223</v>
      </c>
      <c r="BR251" s="115" t="s">
        <v>110</v>
      </c>
      <c r="BS251" s="115" t="s">
        <v>3956</v>
      </c>
      <c r="BT251" s="115" t="s">
        <v>111</v>
      </c>
      <c r="BU251" s="115" t="s">
        <v>111</v>
      </c>
      <c r="BV251" s="115" t="s">
        <v>111</v>
      </c>
      <c r="BW251" s="115" t="s">
        <v>385</v>
      </c>
      <c r="BX251" s="115" t="s">
        <v>111</v>
      </c>
      <c r="BY251" s="115" t="s">
        <v>193</v>
      </c>
      <c r="BZ251" s="114" t="s">
        <v>115</v>
      </c>
      <c r="CA251"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251" s="115" t="s">
        <v>2151</v>
      </c>
      <c r="CC251" s="115" t="s">
        <v>1733</v>
      </c>
      <c r="CD251" s="115"/>
      <c r="CE251" s="115"/>
      <c r="CF251" s="115"/>
      <c r="CG251" s="115"/>
      <c r="CH251" s="115"/>
      <c r="CI251" s="115"/>
    </row>
    <row r="252">
      <c r="A252" s="115" t="s">
        <v>2152</v>
      </c>
      <c r="B252" s="115" t="s">
        <v>4054</v>
      </c>
      <c r="C252" s="115" t="s">
        <v>90</v>
      </c>
      <c r="D252" s="115" t="s">
        <v>4055</v>
      </c>
      <c r="E252" s="115" t="s">
        <v>91</v>
      </c>
      <c r="F252" s="115"/>
      <c r="G252" s="115"/>
      <c r="H252" s="115"/>
      <c r="I252" s="115">
        <v>215.0</v>
      </c>
      <c r="J252" s="115">
        <v>5.0</v>
      </c>
      <c r="K252" s="115" t="s">
        <v>100</v>
      </c>
      <c r="L252" s="115" t="s">
        <v>91</v>
      </c>
      <c r="M252" s="115" t="s">
        <v>91</v>
      </c>
      <c r="N252" s="115"/>
      <c r="O252" s="115" t="s">
        <v>2154</v>
      </c>
      <c r="P252" s="115"/>
      <c r="Q252" s="115"/>
      <c r="R252" s="115" t="s">
        <v>4056</v>
      </c>
      <c r="S252" s="115">
        <v>4080.0</v>
      </c>
      <c r="T252" s="115">
        <v>11023.0</v>
      </c>
      <c r="U252" s="115">
        <v>17199.0</v>
      </c>
      <c r="V252" s="115" t="s">
        <v>2966</v>
      </c>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t="s">
        <v>4057</v>
      </c>
      <c r="AT252" s="115"/>
      <c r="AU252" s="115"/>
      <c r="AV252" s="115"/>
      <c r="AW252" s="115"/>
      <c r="AX252" s="115"/>
      <c r="AY252" s="115"/>
      <c r="AZ252" s="115"/>
      <c r="BA252" s="115"/>
      <c r="BB252" s="115"/>
      <c r="BC252" s="115"/>
      <c r="BD252" s="115"/>
      <c r="BE252" s="115">
        <v>2501.0</v>
      </c>
      <c r="BF252" s="115" t="s">
        <v>93</v>
      </c>
      <c r="BG252" s="115" t="s">
        <v>4058</v>
      </c>
      <c r="BH252" s="115"/>
      <c r="BI252" s="115"/>
      <c r="BJ252" s="115"/>
      <c r="BK252" s="115"/>
      <c r="BL252" s="115">
        <v>5.0</v>
      </c>
      <c r="BM252" s="115" t="s">
        <v>90</v>
      </c>
      <c r="BN252" s="115" t="s">
        <v>94</v>
      </c>
      <c r="BO252" s="115"/>
      <c r="BP252" s="115"/>
      <c r="BQ252" s="115" t="s">
        <v>223</v>
      </c>
      <c r="BR252" s="115" t="s">
        <v>110</v>
      </c>
      <c r="BS252" s="115" t="s">
        <v>3956</v>
      </c>
      <c r="BT252" s="115" t="s">
        <v>112</v>
      </c>
      <c r="BU252" s="115" t="s">
        <v>111</v>
      </c>
      <c r="BV252" s="115" t="s">
        <v>111</v>
      </c>
      <c r="BW252" s="115" t="s">
        <v>112</v>
      </c>
      <c r="BX252" s="115" t="s">
        <v>111</v>
      </c>
      <c r="BY252" s="115" t="s">
        <v>112</v>
      </c>
      <c r="BZ252" s="115"/>
      <c r="CA252" s="115" t="s">
        <v>410</v>
      </c>
      <c r="CB252" s="115" t="s">
        <v>299</v>
      </c>
      <c r="CC252" s="115" t="s">
        <v>3837</v>
      </c>
      <c r="CD252" s="115" t="s">
        <v>1553</v>
      </c>
      <c r="CE252" s="115"/>
      <c r="CF252" s="115"/>
      <c r="CG252" s="115"/>
      <c r="CH252" s="115"/>
      <c r="CI252" s="115"/>
    </row>
    <row r="253">
      <c r="A253" s="115" t="s">
        <v>4059</v>
      </c>
      <c r="B253" s="115" t="s">
        <v>4060</v>
      </c>
      <c r="C253" s="115" t="s">
        <v>90</v>
      </c>
      <c r="D253" s="115" t="s">
        <v>2103</v>
      </c>
      <c r="E253" s="115" t="s">
        <v>91</v>
      </c>
      <c r="F253" s="115"/>
      <c r="G253" s="115"/>
      <c r="H253" s="115"/>
      <c r="I253" s="115" t="s">
        <v>122</v>
      </c>
      <c r="J253" s="115">
        <v>5.0</v>
      </c>
      <c r="K253" s="115" t="s">
        <v>100</v>
      </c>
      <c r="L253" s="115" t="s">
        <v>91</v>
      </c>
      <c r="M253" s="115" t="s">
        <v>91</v>
      </c>
      <c r="N253" s="115"/>
      <c r="O253" s="115" t="s">
        <v>91</v>
      </c>
      <c r="P253" s="115"/>
      <c r="Q253" s="115"/>
      <c r="R253" s="115" t="s">
        <v>4061</v>
      </c>
      <c r="S253" s="115">
        <v>5040.0</v>
      </c>
      <c r="T253" s="115">
        <v>8322.0</v>
      </c>
      <c r="U253" s="115">
        <v>9938.0</v>
      </c>
      <c r="V253" s="115" t="s">
        <v>2966</v>
      </c>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t="s">
        <v>91</v>
      </c>
      <c r="AR253" s="115"/>
      <c r="AS253" s="115" t="s">
        <v>3103</v>
      </c>
      <c r="AT253" s="115"/>
      <c r="AU253" s="115"/>
      <c r="AV253" s="115"/>
      <c r="AW253" s="115"/>
      <c r="AX253" s="115"/>
      <c r="AY253" s="115"/>
      <c r="AZ253" s="115"/>
      <c r="BA253" s="115"/>
      <c r="BB253" s="115"/>
      <c r="BC253" s="115"/>
      <c r="BD253" s="115"/>
      <c r="BE253" s="115">
        <v>10001.0</v>
      </c>
      <c r="BF253" s="115" t="s">
        <v>93</v>
      </c>
      <c r="BG253" s="115" t="s">
        <v>3907</v>
      </c>
      <c r="BH253" s="115"/>
      <c r="BI253" s="115"/>
      <c r="BJ253" s="115"/>
      <c r="BK253" s="115"/>
      <c r="BL253" s="115">
        <v>5.0</v>
      </c>
      <c r="BM253" s="115" t="s">
        <v>90</v>
      </c>
      <c r="BN253" s="115" t="s">
        <v>94</v>
      </c>
      <c r="BO253" s="115"/>
      <c r="BP253" s="115"/>
      <c r="BQ253" s="115" t="s">
        <v>223</v>
      </c>
      <c r="BR253" s="115" t="s">
        <v>110</v>
      </c>
      <c r="BS253" s="115" t="s">
        <v>3956</v>
      </c>
      <c r="BT253" s="115" t="s">
        <v>112</v>
      </c>
      <c r="BU253" s="115" t="s">
        <v>112</v>
      </c>
      <c r="BV253" s="115" t="s">
        <v>111</v>
      </c>
      <c r="BW253" s="115" t="s">
        <v>112</v>
      </c>
      <c r="BX253" s="115" t="s">
        <v>111</v>
      </c>
      <c r="BY253" s="115" t="s">
        <v>112</v>
      </c>
      <c r="BZ253" s="115"/>
      <c r="CA253" s="115" t="s">
        <v>410</v>
      </c>
      <c r="CB253" s="115" t="s">
        <v>299</v>
      </c>
      <c r="CC253" s="115" t="s">
        <v>3837</v>
      </c>
      <c r="CD253" s="115" t="s">
        <v>1553</v>
      </c>
      <c r="CE253" s="115"/>
      <c r="CF253" s="115"/>
      <c r="CG253" s="115"/>
      <c r="CH253" s="115"/>
      <c r="CI253" s="115"/>
    </row>
    <row r="254">
      <c r="A254" s="115" t="s">
        <v>2109</v>
      </c>
      <c r="B254" s="115" t="s">
        <v>2110</v>
      </c>
      <c r="C254" s="115" t="s">
        <v>90</v>
      </c>
      <c r="D254" s="115"/>
      <c r="E254" s="115" t="s">
        <v>91</v>
      </c>
      <c r="F254" s="115"/>
      <c r="G254" s="115"/>
      <c r="H254" s="115"/>
      <c r="I254" s="115" t="s">
        <v>122</v>
      </c>
      <c r="J254" s="115">
        <v>5.0</v>
      </c>
      <c r="K254" s="115" t="s">
        <v>100</v>
      </c>
      <c r="L254" s="115" t="s">
        <v>91</v>
      </c>
      <c r="M254" s="115" t="s">
        <v>91</v>
      </c>
      <c r="N254" s="115"/>
      <c r="O254" s="115" t="s">
        <v>91</v>
      </c>
      <c r="P254" s="115"/>
      <c r="Q254" s="115"/>
      <c r="R254" s="115" t="s">
        <v>4062</v>
      </c>
      <c r="S254" s="115">
        <v>18120.0</v>
      </c>
      <c r="T254" s="115">
        <v>23003.0</v>
      </c>
      <c r="U254" s="115">
        <v>18530.0</v>
      </c>
      <c r="V254" s="115" t="s">
        <v>2966</v>
      </c>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t="s">
        <v>91</v>
      </c>
      <c r="AR254" s="115"/>
      <c r="AS254" s="115" t="s">
        <v>3103</v>
      </c>
      <c r="AT254" s="115"/>
      <c r="AU254" s="115"/>
      <c r="AV254" s="115"/>
      <c r="AW254" s="115"/>
      <c r="AX254" s="115"/>
      <c r="AY254" s="115"/>
      <c r="AZ254" s="115"/>
      <c r="BA254" s="115"/>
      <c r="BB254" s="115"/>
      <c r="BC254" s="115"/>
      <c r="BD254" s="115"/>
      <c r="BE254" s="115">
        <v>10001.0</v>
      </c>
      <c r="BF254" s="115" t="s">
        <v>93</v>
      </c>
      <c r="BG254" s="115" t="s">
        <v>3907</v>
      </c>
      <c r="BH254" s="115"/>
      <c r="BI254" s="115"/>
      <c r="BJ254" s="115"/>
      <c r="BK254" s="115"/>
      <c r="BL254" s="115">
        <v>5.0</v>
      </c>
      <c r="BM254" s="115" t="s">
        <v>90</v>
      </c>
      <c r="BN254" s="115" t="s">
        <v>94</v>
      </c>
      <c r="BO254" s="115"/>
      <c r="BP254" s="115"/>
      <c r="BQ254" s="115" t="s">
        <v>223</v>
      </c>
      <c r="BR254" s="115" t="s">
        <v>110</v>
      </c>
      <c r="BS254" s="115" t="s">
        <v>3956</v>
      </c>
      <c r="BT254" s="115" t="s">
        <v>112</v>
      </c>
      <c r="BU254" s="115" t="s">
        <v>111</v>
      </c>
      <c r="BV254" s="115" t="s">
        <v>111</v>
      </c>
      <c r="BW254" s="115" t="s">
        <v>112</v>
      </c>
      <c r="BX254" s="115" t="s">
        <v>111</v>
      </c>
      <c r="BY254" s="115" t="s">
        <v>112</v>
      </c>
      <c r="BZ254" s="115"/>
      <c r="CA254" s="115" t="s">
        <v>410</v>
      </c>
      <c r="CB254" s="115" t="s">
        <v>299</v>
      </c>
      <c r="CC254" s="115" t="s">
        <v>3837</v>
      </c>
      <c r="CD254" s="115"/>
      <c r="CE254" s="115"/>
      <c r="CF254" s="115"/>
      <c r="CG254" s="115"/>
      <c r="CH254" s="115"/>
      <c r="CI254" s="115"/>
    </row>
    <row r="255">
      <c r="A255" s="115" t="s">
        <v>2122</v>
      </c>
      <c r="B255" s="115" t="s">
        <v>2123</v>
      </c>
      <c r="C255" s="115" t="s">
        <v>90</v>
      </c>
      <c r="D255" s="115"/>
      <c r="E255" s="115" t="s">
        <v>91</v>
      </c>
      <c r="F255" s="115"/>
      <c r="G255" s="115"/>
      <c r="H255" s="115"/>
      <c r="I255" s="115" t="s">
        <v>122</v>
      </c>
      <c r="J255" s="115">
        <v>5.0</v>
      </c>
      <c r="K255" s="115" t="s">
        <v>100</v>
      </c>
      <c r="L255" s="115" t="s">
        <v>91</v>
      </c>
      <c r="M255" s="115" t="s">
        <v>91</v>
      </c>
      <c r="N255" s="115"/>
      <c r="O255" s="115" t="s">
        <v>91</v>
      </c>
      <c r="P255" s="115"/>
      <c r="Q255" s="115"/>
      <c r="R255" s="115" t="s">
        <v>4063</v>
      </c>
      <c r="S255" s="115">
        <v>12180.0</v>
      </c>
      <c r="T255" s="115">
        <v>13108.0</v>
      </c>
      <c r="U255" s="115">
        <v>18459.0</v>
      </c>
      <c r="V255" s="115" t="s">
        <v>2966</v>
      </c>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t="s">
        <v>91</v>
      </c>
      <c r="AR255" s="115"/>
      <c r="AS255" s="115" t="s">
        <v>3103</v>
      </c>
      <c r="AT255" s="115"/>
      <c r="AU255" s="115"/>
      <c r="AV255" s="115"/>
      <c r="AW255" s="115"/>
      <c r="AX255" s="115"/>
      <c r="AY255" s="115"/>
      <c r="AZ255" s="115"/>
      <c r="BA255" s="115"/>
      <c r="BB255" s="115"/>
      <c r="BC255" s="115"/>
      <c r="BD255" s="115"/>
      <c r="BE255" s="115">
        <v>10001.0</v>
      </c>
      <c r="BF255" s="115" t="s">
        <v>93</v>
      </c>
      <c r="BG255" s="115" t="s">
        <v>3907</v>
      </c>
      <c r="BH255" s="115"/>
      <c r="BI255" s="115"/>
      <c r="BJ255" s="115"/>
      <c r="BK255" s="115"/>
      <c r="BL255" s="115">
        <v>5.0</v>
      </c>
      <c r="BM255" s="115" t="s">
        <v>90</v>
      </c>
      <c r="BN255" s="115" t="s">
        <v>94</v>
      </c>
      <c r="BO255" s="115"/>
      <c r="BP255" s="115"/>
      <c r="BQ255" s="115" t="s">
        <v>223</v>
      </c>
      <c r="BR255" s="115" t="s">
        <v>110</v>
      </c>
      <c r="BS255" s="115" t="s">
        <v>3956</v>
      </c>
      <c r="BT255" s="115" t="s">
        <v>112</v>
      </c>
      <c r="BU255" s="115" t="s">
        <v>111</v>
      </c>
      <c r="BV255" s="115" t="s">
        <v>111</v>
      </c>
      <c r="BW255" s="115" t="s">
        <v>112</v>
      </c>
      <c r="BX255" s="115" t="s">
        <v>111</v>
      </c>
      <c r="BY255" s="115" t="s">
        <v>112</v>
      </c>
      <c r="BZ255" s="115"/>
      <c r="CA255" s="115" t="s">
        <v>410</v>
      </c>
      <c r="CB255" s="115" t="s">
        <v>299</v>
      </c>
      <c r="CC255" s="115" t="s">
        <v>3837</v>
      </c>
      <c r="CD255" s="115" t="s">
        <v>1553</v>
      </c>
      <c r="CE255" s="115"/>
      <c r="CF255" s="115"/>
      <c r="CG255" s="115"/>
      <c r="CH255" s="115"/>
      <c r="CI255" s="115"/>
    </row>
    <row r="256">
      <c r="A256" s="115" t="s">
        <v>2115</v>
      </c>
      <c r="B256" s="115" t="s">
        <v>2117</v>
      </c>
      <c r="C256" s="115" t="s">
        <v>90</v>
      </c>
      <c r="D256" s="115"/>
      <c r="E256" s="115" t="s">
        <v>91</v>
      </c>
      <c r="F256" s="115"/>
      <c r="G256" s="115"/>
      <c r="H256" s="115"/>
      <c r="I256" s="115" t="s">
        <v>122</v>
      </c>
      <c r="J256" s="115">
        <v>5.0</v>
      </c>
      <c r="K256" s="115" t="s">
        <v>100</v>
      </c>
      <c r="L256" s="115" t="s">
        <v>91</v>
      </c>
      <c r="M256" s="115" t="s">
        <v>91</v>
      </c>
      <c r="N256" s="115"/>
      <c r="O256" s="115" t="s">
        <v>91</v>
      </c>
      <c r="P256" s="115"/>
      <c r="Q256" s="115"/>
      <c r="R256" s="115" t="s">
        <v>4064</v>
      </c>
      <c r="S256" s="115">
        <v>3300.0</v>
      </c>
      <c r="T256" s="115">
        <v>7341.0</v>
      </c>
      <c r="U256" s="115">
        <v>9478.0</v>
      </c>
      <c r="V256" s="115" t="s">
        <v>2966</v>
      </c>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t="s">
        <v>91</v>
      </c>
      <c r="AR256" s="115"/>
      <c r="AS256" s="115" t="s">
        <v>3103</v>
      </c>
      <c r="AT256" s="115"/>
      <c r="AU256" s="115"/>
      <c r="AV256" s="115"/>
      <c r="AW256" s="115"/>
      <c r="AX256" s="115"/>
      <c r="AY256" s="115"/>
      <c r="AZ256" s="115"/>
      <c r="BA256" s="115"/>
      <c r="BB256" s="115"/>
      <c r="BC256" s="115"/>
      <c r="BD256" s="115"/>
      <c r="BE256" s="115">
        <v>10001.0</v>
      </c>
      <c r="BF256" s="115" t="s">
        <v>93</v>
      </c>
      <c r="BG256" s="115" t="s">
        <v>3907</v>
      </c>
      <c r="BH256" s="115"/>
      <c r="BI256" s="115"/>
      <c r="BJ256" s="115"/>
      <c r="BK256" s="115"/>
      <c r="BL256" s="115">
        <v>5.0</v>
      </c>
      <c r="BM256" s="115" t="s">
        <v>90</v>
      </c>
      <c r="BN256" s="115" t="s">
        <v>94</v>
      </c>
      <c r="BO256" s="115"/>
      <c r="BP256" s="115"/>
      <c r="BQ256" s="115" t="s">
        <v>223</v>
      </c>
      <c r="BR256" s="115" t="s">
        <v>110</v>
      </c>
      <c r="BS256" s="115" t="s">
        <v>3956</v>
      </c>
      <c r="BT256" s="115" t="s">
        <v>112</v>
      </c>
      <c r="BU256" s="115" t="s">
        <v>111</v>
      </c>
      <c r="BV256" s="115" t="s">
        <v>111</v>
      </c>
      <c r="BW256" s="115" t="s">
        <v>112</v>
      </c>
      <c r="BX256" s="115" t="s">
        <v>111</v>
      </c>
      <c r="BY256" s="115" t="s">
        <v>112</v>
      </c>
      <c r="BZ256" s="115"/>
      <c r="CA256" s="115" t="s">
        <v>410</v>
      </c>
      <c r="CB256" s="115" t="s">
        <v>299</v>
      </c>
      <c r="CC256" s="115" t="s">
        <v>3837</v>
      </c>
      <c r="CD256" s="115" t="s">
        <v>1553</v>
      </c>
      <c r="CE256" s="115"/>
      <c r="CF256" s="115"/>
      <c r="CG256" s="115"/>
      <c r="CH256" s="115"/>
      <c r="CI256" s="115"/>
    </row>
    <row r="257">
      <c r="A257" s="115" t="s">
        <v>2320</v>
      </c>
      <c r="B257" s="115" t="s">
        <v>2321</v>
      </c>
      <c r="C257" s="115" t="s">
        <v>90</v>
      </c>
      <c r="D257" s="115" t="s">
        <v>4065</v>
      </c>
      <c r="E257" s="115" t="s">
        <v>121</v>
      </c>
      <c r="F257" s="115"/>
      <c r="G257" s="115"/>
      <c r="H257" s="115"/>
      <c r="I257" s="115"/>
      <c r="J257" s="115"/>
      <c r="K257" s="115"/>
      <c r="L257" s="115"/>
      <c r="M257" s="115"/>
      <c r="N257" s="115"/>
      <c r="O257" s="115"/>
      <c r="P257" s="115"/>
      <c r="Q257" s="115"/>
      <c r="R257" s="115" t="s">
        <v>3764</v>
      </c>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t="s">
        <v>91</v>
      </c>
      <c r="AR257" s="115"/>
      <c r="AS257" s="115" t="s">
        <v>3765</v>
      </c>
      <c r="AT257" s="115"/>
      <c r="AU257" s="115"/>
      <c r="AV257" s="115"/>
      <c r="AW257" s="115"/>
      <c r="AX257" s="115"/>
      <c r="AY257" s="115"/>
      <c r="AZ257" s="115"/>
      <c r="BA257" s="115"/>
      <c r="BB257" s="115"/>
      <c r="BC257" s="115"/>
      <c r="BD257" s="115"/>
      <c r="BE257" s="115">
        <v>2501.0</v>
      </c>
      <c r="BF257" s="115" t="s">
        <v>93</v>
      </c>
      <c r="BG257" s="115" t="s">
        <v>4058</v>
      </c>
      <c r="BH257" s="115"/>
      <c r="BI257" s="115"/>
      <c r="BJ257" s="115"/>
      <c r="BK257" s="115"/>
      <c r="BL257" s="115">
        <v>5.0</v>
      </c>
      <c r="BM257" s="115" t="s">
        <v>91</v>
      </c>
      <c r="BN257" s="115" t="s">
        <v>90</v>
      </c>
      <c r="BO257" s="115"/>
      <c r="BP257" s="115">
        <v>1.0</v>
      </c>
      <c r="BQ257" s="115" t="s">
        <v>2323</v>
      </c>
      <c r="BR257" s="115" t="s">
        <v>110</v>
      </c>
      <c r="BS257" s="115" t="s">
        <v>3956</v>
      </c>
      <c r="BT257" s="115" t="s">
        <v>111</v>
      </c>
      <c r="BU257" s="115" t="s">
        <v>111</v>
      </c>
      <c r="BV257" s="115" t="s">
        <v>112</v>
      </c>
      <c r="BW257" s="115" t="s">
        <v>112</v>
      </c>
      <c r="BX257" s="115" t="s">
        <v>111</v>
      </c>
      <c r="BY257" s="115" t="s">
        <v>112</v>
      </c>
      <c r="BZ257" s="115"/>
      <c r="CA257" s="115" t="s">
        <v>4066</v>
      </c>
      <c r="CB257" s="115" t="s">
        <v>3837</v>
      </c>
      <c r="CC257" s="115"/>
      <c r="CD257" s="115"/>
      <c r="CE257" s="115"/>
      <c r="CF257" s="115"/>
      <c r="CG257" s="115"/>
      <c r="CH257" s="115"/>
      <c r="CI257" s="115"/>
    </row>
    <row r="258">
      <c r="A258" s="115" t="s">
        <v>2308</v>
      </c>
      <c r="B258" s="115" t="s">
        <v>2309</v>
      </c>
      <c r="C258" s="115" t="s">
        <v>90</v>
      </c>
      <c r="D258" s="115"/>
      <c r="E258" s="115" t="s">
        <v>121</v>
      </c>
      <c r="F258" s="115"/>
      <c r="G258" s="115"/>
      <c r="H258" s="115"/>
      <c r="I258" s="115"/>
      <c r="J258" s="115"/>
      <c r="K258" s="115"/>
      <c r="L258" s="115"/>
      <c r="M258" s="115"/>
      <c r="N258" s="115"/>
      <c r="O258" s="115"/>
      <c r="P258" s="115"/>
      <c r="Q258" s="115"/>
      <c r="R258" s="115" t="s">
        <v>3764</v>
      </c>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t="s">
        <v>91</v>
      </c>
      <c r="AR258" s="115"/>
      <c r="AS258" s="115" t="s">
        <v>3765</v>
      </c>
      <c r="AT258" s="115"/>
      <c r="AU258" s="115"/>
      <c r="AV258" s="115"/>
      <c r="AW258" s="115"/>
      <c r="AX258" s="115"/>
      <c r="AY258" s="115"/>
      <c r="AZ258" s="115"/>
      <c r="BA258" s="115"/>
      <c r="BB258" s="115"/>
      <c r="BC258" s="115"/>
      <c r="BD258" s="115"/>
      <c r="BE258" s="115">
        <v>2501.0</v>
      </c>
      <c r="BF258" s="115" t="s">
        <v>93</v>
      </c>
      <c r="BG258" s="115" t="s">
        <v>4067</v>
      </c>
      <c r="BH258" s="115"/>
      <c r="BI258" s="115"/>
      <c r="BJ258" s="115"/>
      <c r="BK258" s="115"/>
      <c r="BL258" s="115">
        <v>5.0</v>
      </c>
      <c r="BM258" s="115" t="s">
        <v>91</v>
      </c>
      <c r="BN258" s="115" t="s">
        <v>91</v>
      </c>
      <c r="BO258" s="115"/>
      <c r="BP258" s="115">
        <v>1.0</v>
      </c>
      <c r="BQ258" s="115" t="s">
        <v>2311</v>
      </c>
      <c r="BR258" s="115" t="s">
        <v>110</v>
      </c>
      <c r="BS258" s="115" t="s">
        <v>3956</v>
      </c>
      <c r="BT258" s="115" t="s">
        <v>111</v>
      </c>
      <c r="BU258" s="115" t="s">
        <v>111</v>
      </c>
      <c r="BV258" s="115" t="s">
        <v>112</v>
      </c>
      <c r="BW258" s="115" t="s">
        <v>112</v>
      </c>
      <c r="BX258" s="115" t="s">
        <v>111</v>
      </c>
      <c r="BY258" s="115" t="s">
        <v>112</v>
      </c>
      <c r="BZ258" s="115"/>
      <c r="CA258" s="115" t="s">
        <v>4068</v>
      </c>
      <c r="CB258" s="115" t="s">
        <v>3837</v>
      </c>
      <c r="CC258" s="115"/>
      <c r="CD258" s="115"/>
      <c r="CE258" s="115"/>
      <c r="CF258" s="115"/>
      <c r="CG258" s="115"/>
      <c r="CH258" s="115"/>
      <c r="CI258" s="115"/>
    </row>
    <row r="259">
      <c r="A259" s="115" t="s">
        <v>2313</v>
      </c>
      <c r="B259" s="115" t="s">
        <v>2314</v>
      </c>
      <c r="C259" s="115" t="s">
        <v>90</v>
      </c>
      <c r="D259" s="115"/>
      <c r="E259" s="115" t="s">
        <v>91</v>
      </c>
      <c r="F259" s="115"/>
      <c r="G259" s="115"/>
      <c r="H259" s="115"/>
      <c r="I259" s="115">
        <v>75.0</v>
      </c>
      <c r="J259" s="115">
        <v>10.0</v>
      </c>
      <c r="K259" s="115" t="s">
        <v>100</v>
      </c>
      <c r="L259" s="115" t="s">
        <v>90</v>
      </c>
      <c r="M259" s="115" t="s">
        <v>90</v>
      </c>
      <c r="N259" s="115"/>
      <c r="O259" s="115"/>
      <c r="P259" s="115"/>
      <c r="Q259" s="115"/>
      <c r="R259" s="115" t="s">
        <v>4069</v>
      </c>
      <c r="S259" s="115">
        <v>3480.0</v>
      </c>
      <c r="T259" s="115">
        <v>5914.0</v>
      </c>
      <c r="U259" s="115">
        <v>10589.0</v>
      </c>
      <c r="V259" s="115" t="s">
        <v>2966</v>
      </c>
      <c r="W259" s="115"/>
      <c r="X259" s="115"/>
      <c r="Y259" s="115"/>
      <c r="Z259" s="115"/>
      <c r="AA259" s="115"/>
      <c r="AB259" s="115"/>
      <c r="AC259" s="115"/>
      <c r="AD259" s="115"/>
      <c r="AE259" s="115"/>
      <c r="AF259" s="115"/>
      <c r="AG259" s="115"/>
      <c r="AH259" s="115" t="s">
        <v>92</v>
      </c>
      <c r="AI259" s="115" t="s">
        <v>91</v>
      </c>
      <c r="AJ259" s="115" t="s">
        <v>90</v>
      </c>
      <c r="AK259" s="115"/>
      <c r="AL259" s="115"/>
      <c r="AM259" s="115" t="s">
        <v>3898</v>
      </c>
      <c r="AN259" s="115"/>
      <c r="AO259" s="115"/>
      <c r="AP259" s="115"/>
      <c r="AQ259" s="115" t="s">
        <v>92</v>
      </c>
      <c r="AR259" s="115"/>
      <c r="AS259" s="115" t="s">
        <v>3898</v>
      </c>
      <c r="AT259" s="115"/>
      <c r="AU259" s="115"/>
      <c r="AV259" s="115"/>
      <c r="AW259" s="115"/>
      <c r="AX259" s="115"/>
      <c r="AY259" s="115"/>
      <c r="AZ259" s="115" t="s">
        <v>100</v>
      </c>
      <c r="BA259" s="115" t="s">
        <v>91</v>
      </c>
      <c r="BB259" s="115" t="s">
        <v>4070</v>
      </c>
      <c r="BC259" s="115"/>
      <c r="BD259" s="115"/>
      <c r="BE259" s="115">
        <v>2501.0</v>
      </c>
      <c r="BF259" s="115" t="s">
        <v>93</v>
      </c>
      <c r="BG259" s="115" t="s">
        <v>4058</v>
      </c>
      <c r="BH259" s="115"/>
      <c r="BI259" s="115"/>
      <c r="BJ259" s="115"/>
      <c r="BK259" s="115"/>
      <c r="BL259" s="115">
        <v>5.0</v>
      </c>
      <c r="BM259" s="115" t="s">
        <v>90</v>
      </c>
      <c r="BN259" s="115" t="s">
        <v>92</v>
      </c>
      <c r="BO259" s="115"/>
      <c r="BP259" s="115">
        <v>1.0</v>
      </c>
      <c r="BQ259" s="115" t="s">
        <v>4071</v>
      </c>
      <c r="BR259" s="115" t="s">
        <v>110</v>
      </c>
      <c r="BS259" s="115" t="s">
        <v>3956</v>
      </c>
      <c r="BT259" s="115" t="s">
        <v>112</v>
      </c>
      <c r="BU259" s="115" t="s">
        <v>112</v>
      </c>
      <c r="BV259" s="115" t="s">
        <v>112</v>
      </c>
      <c r="BW259" s="115" t="s">
        <v>112</v>
      </c>
      <c r="BX259" s="115" t="s">
        <v>111</v>
      </c>
      <c r="BY259" s="115" t="s">
        <v>112</v>
      </c>
      <c r="BZ259" s="115"/>
      <c r="CA259" s="115" t="s">
        <v>410</v>
      </c>
      <c r="CB259" s="115" t="s">
        <v>4072</v>
      </c>
      <c r="CC259" s="115" t="s">
        <v>1733</v>
      </c>
      <c r="CD259" s="115" t="s">
        <v>3837</v>
      </c>
      <c r="CE259" s="115" t="s">
        <v>1553</v>
      </c>
      <c r="CF259" s="115"/>
      <c r="CG259" s="115"/>
      <c r="CH259" s="115"/>
      <c r="CI259" s="115"/>
    </row>
    <row r="260">
      <c r="A260" s="115" t="s">
        <v>2325</v>
      </c>
      <c r="B260" s="115" t="s">
        <v>2326</v>
      </c>
      <c r="C260" s="115" t="s">
        <v>90</v>
      </c>
      <c r="D260" s="115"/>
      <c r="E260" s="115" t="s">
        <v>91</v>
      </c>
      <c r="F260" s="115"/>
      <c r="G260" s="115"/>
      <c r="H260" s="115"/>
      <c r="I260" s="115"/>
      <c r="J260" s="115"/>
      <c r="K260" s="115"/>
      <c r="L260" s="115"/>
      <c r="M260" s="115"/>
      <c r="N260" s="115"/>
      <c r="O260" s="115"/>
      <c r="P260" s="115"/>
      <c r="Q260" s="115"/>
      <c r="R260" s="115" t="s">
        <v>4073</v>
      </c>
      <c r="S260" s="115"/>
      <c r="T260" s="115">
        <v>180.0</v>
      </c>
      <c r="U260" s="115"/>
      <c r="V260" s="115"/>
      <c r="W260" s="115"/>
      <c r="X260" s="115" t="s">
        <v>2329</v>
      </c>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c r="AU260" s="115"/>
      <c r="AV260" s="115"/>
      <c r="AW260" s="115"/>
      <c r="AX260" s="115"/>
      <c r="AY260" s="115"/>
      <c r="AZ260" s="115"/>
      <c r="BA260" s="115"/>
      <c r="BB260" s="115"/>
      <c r="BC260" s="115">
        <v>500.0</v>
      </c>
      <c r="BD260" s="115">
        <v>1000.0</v>
      </c>
      <c r="BE260" s="115">
        <v>250.0</v>
      </c>
      <c r="BF260" s="115" t="s">
        <v>93</v>
      </c>
      <c r="BG260" s="115" t="s">
        <v>4074</v>
      </c>
      <c r="BH260" s="115"/>
      <c r="BI260" s="115"/>
      <c r="BJ260" s="115"/>
      <c r="BK260" s="115"/>
      <c r="BL260" s="115">
        <v>5.0</v>
      </c>
      <c r="BM260" s="115" t="s">
        <v>90</v>
      </c>
      <c r="BN260" s="115" t="s">
        <v>90</v>
      </c>
      <c r="BO260" s="115"/>
      <c r="BP260" s="115">
        <v>2.0</v>
      </c>
      <c r="BQ260" s="115" t="s">
        <v>4075</v>
      </c>
      <c r="BR260" s="115" t="s">
        <v>110</v>
      </c>
      <c r="BS260" s="115" t="s">
        <v>3956</v>
      </c>
      <c r="BT260" s="115" t="s">
        <v>111</v>
      </c>
      <c r="BU260" s="115" t="s">
        <v>111</v>
      </c>
      <c r="BV260" s="115" t="s">
        <v>111</v>
      </c>
      <c r="BW260" s="115" t="s">
        <v>113</v>
      </c>
      <c r="BX260" s="115" t="s">
        <v>111</v>
      </c>
      <c r="BY260" s="115" t="s">
        <v>112</v>
      </c>
      <c r="BZ260" s="115"/>
      <c r="CA260" s="115" t="s">
        <v>4076</v>
      </c>
      <c r="CB260" s="115" t="s">
        <v>3837</v>
      </c>
      <c r="CC260" s="115"/>
      <c r="CD260" s="115"/>
      <c r="CE260" s="115"/>
      <c r="CF260" s="115"/>
      <c r="CG260" s="115"/>
      <c r="CH260" s="115"/>
      <c r="CI260" s="115"/>
    </row>
    <row r="261">
      <c r="A261" s="115" t="s">
        <v>2334</v>
      </c>
      <c r="B261" s="115" t="s">
        <v>4077</v>
      </c>
      <c r="C261" s="115" t="s">
        <v>91</v>
      </c>
      <c r="D261" s="115"/>
      <c r="E261" s="115" t="s">
        <v>91</v>
      </c>
      <c r="F261" s="115"/>
      <c r="G261" s="115"/>
      <c r="H261" s="115"/>
      <c r="I261" s="115" t="s">
        <v>122</v>
      </c>
      <c r="J261" s="115">
        <v>6.0</v>
      </c>
      <c r="K261" s="115" t="s">
        <v>100</v>
      </c>
      <c r="L261" s="115" t="s">
        <v>91</v>
      </c>
      <c r="M261" s="115" t="s">
        <v>91</v>
      </c>
      <c r="N261" s="115"/>
      <c r="O261" s="115" t="s">
        <v>1977</v>
      </c>
      <c r="P261" s="115"/>
      <c r="Q261" s="115" t="s">
        <v>91</v>
      </c>
      <c r="R261" s="115" t="s">
        <v>4078</v>
      </c>
      <c r="S261" s="115">
        <v>10080.0</v>
      </c>
      <c r="T261" s="115">
        <v>16381.0</v>
      </c>
      <c r="U261" s="115">
        <v>16738.0</v>
      </c>
      <c r="V261" s="115" t="s">
        <v>2966</v>
      </c>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t="s">
        <v>91</v>
      </c>
      <c r="AR261" s="115"/>
      <c r="AS261" s="115" t="s">
        <v>4079</v>
      </c>
      <c r="AT261" s="115"/>
      <c r="AU261" s="115"/>
      <c r="AV261" s="115"/>
      <c r="AW261" s="115"/>
      <c r="AX261" s="115"/>
      <c r="AY261" s="115"/>
      <c r="AZ261" s="115"/>
      <c r="BA261" s="115"/>
      <c r="BB261" s="115"/>
      <c r="BC261" s="115"/>
      <c r="BD261" s="115"/>
      <c r="BE261" s="115">
        <v>10000.0</v>
      </c>
      <c r="BF261" s="115" t="s">
        <v>93</v>
      </c>
      <c r="BG261" s="115" t="s">
        <v>4080</v>
      </c>
      <c r="BH261" s="115"/>
      <c r="BI261" s="115"/>
      <c r="BJ261" s="115"/>
      <c r="BK261" s="115"/>
      <c r="BL261" s="115">
        <v>5.0</v>
      </c>
      <c r="BM261" s="115" t="s">
        <v>90</v>
      </c>
      <c r="BN261" s="115" t="s">
        <v>93</v>
      </c>
      <c r="BO261" s="115" t="s">
        <v>94</v>
      </c>
      <c r="BP261" s="115"/>
      <c r="BQ261" s="115" t="s">
        <v>4081</v>
      </c>
      <c r="BR261" s="115" t="s">
        <v>110</v>
      </c>
      <c r="BS261" s="115" t="s">
        <v>3956</v>
      </c>
      <c r="BT261" s="115" t="s">
        <v>112</v>
      </c>
      <c r="BU261" s="115" t="s">
        <v>112</v>
      </c>
      <c r="BV261" s="115" t="s">
        <v>111</v>
      </c>
      <c r="BW261" s="115" t="s">
        <v>112</v>
      </c>
      <c r="BX261" s="115" t="s">
        <v>111</v>
      </c>
      <c r="BY261" s="115" t="s">
        <v>112</v>
      </c>
      <c r="BZ261" s="115"/>
      <c r="CA261" s="115" t="s">
        <v>410</v>
      </c>
      <c r="CB261" s="115" t="s">
        <v>4082</v>
      </c>
      <c r="CC261" s="115" t="s">
        <v>1733</v>
      </c>
      <c r="CD261" s="115" t="s">
        <v>118</v>
      </c>
      <c r="CE261" s="115" t="s">
        <v>3837</v>
      </c>
      <c r="CF261" s="115"/>
      <c r="CG261" s="115"/>
      <c r="CH261" s="115"/>
      <c r="CI261" s="115"/>
    </row>
    <row r="262">
      <c r="A262" s="115" t="s">
        <v>2341</v>
      </c>
      <c r="B262" s="115" t="s">
        <v>2342</v>
      </c>
      <c r="C262" s="115" t="s">
        <v>90</v>
      </c>
      <c r="D262" s="115"/>
      <c r="E262" s="115" t="s">
        <v>121</v>
      </c>
      <c r="F262" s="115"/>
      <c r="G262" s="115"/>
      <c r="H262" s="115"/>
      <c r="I262" s="115"/>
      <c r="J262" s="115"/>
      <c r="K262" s="115"/>
      <c r="L262" s="115"/>
      <c r="M262" s="115"/>
      <c r="N262" s="115"/>
      <c r="O262" s="115" t="s">
        <v>91</v>
      </c>
      <c r="P262" s="115"/>
      <c r="Q262" s="115"/>
      <c r="R262" s="115" t="s">
        <v>4083</v>
      </c>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t="s">
        <v>91</v>
      </c>
      <c r="AR262" s="115"/>
      <c r="AS262" s="115" t="s">
        <v>3765</v>
      </c>
      <c r="AT262" s="115"/>
      <c r="AU262" s="115"/>
      <c r="AV262" s="115"/>
      <c r="AW262" s="115"/>
      <c r="AX262" s="115"/>
      <c r="AY262" s="115"/>
      <c r="AZ262" s="115"/>
      <c r="BA262" s="115"/>
      <c r="BB262" s="115"/>
      <c r="BC262" s="115"/>
      <c r="BD262" s="115"/>
      <c r="BE262" s="115">
        <v>1001.0</v>
      </c>
      <c r="BF262" s="115" t="s">
        <v>93</v>
      </c>
      <c r="BG262" s="115" t="s">
        <v>4084</v>
      </c>
      <c r="BH262" s="115"/>
      <c r="BI262" s="115"/>
      <c r="BJ262" s="115"/>
      <c r="BK262" s="115"/>
      <c r="BL262" s="115">
        <v>5.0</v>
      </c>
      <c r="BM262" s="115" t="s">
        <v>91</v>
      </c>
      <c r="BN262" s="115">
        <v>1.0</v>
      </c>
      <c r="BO262" s="115"/>
      <c r="BP262" s="115">
        <v>2.0</v>
      </c>
      <c r="BQ262" s="115" t="s">
        <v>2345</v>
      </c>
      <c r="BR262" s="115" t="s">
        <v>110</v>
      </c>
      <c r="BS262" s="115" t="s">
        <v>3956</v>
      </c>
      <c r="BT262" s="115" t="s">
        <v>111</v>
      </c>
      <c r="BU262" s="115" t="s">
        <v>111</v>
      </c>
      <c r="BV262" s="115" t="s">
        <v>111</v>
      </c>
      <c r="BW262" s="115" t="s">
        <v>385</v>
      </c>
      <c r="BX262" s="115" t="s">
        <v>111</v>
      </c>
      <c r="BY262" s="115" t="s">
        <v>112</v>
      </c>
      <c r="BZ262" s="115"/>
      <c r="CA262" s="115" t="s">
        <v>4085</v>
      </c>
      <c r="CB262" s="115" t="s">
        <v>3837</v>
      </c>
      <c r="CC262" s="115"/>
      <c r="CD262" s="115"/>
      <c r="CE262" s="115"/>
      <c r="CF262" s="115"/>
      <c r="CG262" s="115"/>
      <c r="CH262" s="115"/>
      <c r="CI262" s="115"/>
    </row>
    <row r="263">
      <c r="A263" s="115" t="s">
        <v>2347</v>
      </c>
      <c r="B263" s="115" t="s">
        <v>4086</v>
      </c>
      <c r="C263" s="115" t="s">
        <v>91</v>
      </c>
      <c r="D263" s="115"/>
      <c r="E263" s="115" t="s">
        <v>91</v>
      </c>
      <c r="F263" s="115"/>
      <c r="G263" s="115"/>
      <c r="H263" s="115"/>
      <c r="I263" s="115">
        <v>-28.0</v>
      </c>
      <c r="J263" s="115">
        <v>22.0</v>
      </c>
      <c r="K263" s="115" t="s">
        <v>100</v>
      </c>
      <c r="L263" s="115" t="s">
        <v>90</v>
      </c>
      <c r="M263" s="115" t="s">
        <v>90</v>
      </c>
      <c r="N263" s="115"/>
      <c r="O263" s="115" t="s">
        <v>2349</v>
      </c>
      <c r="P263" s="115" t="s">
        <v>90</v>
      </c>
      <c r="Q263" s="115" t="s">
        <v>91</v>
      </c>
      <c r="R263" s="115" t="s">
        <v>4087</v>
      </c>
      <c r="S263" s="115">
        <v>5100.0</v>
      </c>
      <c r="T263" s="115">
        <v>7866.0</v>
      </c>
      <c r="U263" s="115">
        <v>12749.0</v>
      </c>
      <c r="V263" s="115" t="s">
        <v>2966</v>
      </c>
      <c r="W263" s="115"/>
      <c r="X263" s="115"/>
      <c r="Y263" s="115"/>
      <c r="Z263" s="115"/>
      <c r="AA263" s="115"/>
      <c r="AB263" s="115"/>
      <c r="AC263" s="115"/>
      <c r="AD263" s="115"/>
      <c r="AE263" s="115"/>
      <c r="AF263" s="115"/>
      <c r="AG263" s="115"/>
      <c r="AH263" s="115" t="s">
        <v>90</v>
      </c>
      <c r="AI263" s="115" t="s">
        <v>90</v>
      </c>
      <c r="AJ263" s="115" t="s">
        <v>90</v>
      </c>
      <c r="AK263" s="115"/>
      <c r="AL263" s="115"/>
      <c r="AM263" s="115" t="s">
        <v>3898</v>
      </c>
      <c r="AN263" s="115"/>
      <c r="AO263" s="115"/>
      <c r="AP263" s="115"/>
      <c r="AQ263" s="115" t="s">
        <v>90</v>
      </c>
      <c r="AR263" s="115"/>
      <c r="AS263" s="115" t="s">
        <v>3898</v>
      </c>
      <c r="AT263" s="115"/>
      <c r="AU263" s="115"/>
      <c r="AV263" s="115"/>
      <c r="AW263" s="115"/>
      <c r="AX263" s="115"/>
      <c r="AY263" s="115"/>
      <c r="AZ263" s="115"/>
      <c r="BA263" s="115"/>
      <c r="BB263" s="115"/>
      <c r="BC263" s="115"/>
      <c r="BD263" s="115"/>
      <c r="BE263" s="115">
        <v>10001.0</v>
      </c>
      <c r="BF263" s="115" t="s">
        <v>93</v>
      </c>
      <c r="BG263" s="115" t="s">
        <v>4080</v>
      </c>
      <c r="BH263" s="115"/>
      <c r="BI263" s="115"/>
      <c r="BJ263" s="115"/>
      <c r="BK263" s="115"/>
      <c r="BL263" s="115">
        <v>5.0</v>
      </c>
      <c r="BM263" s="115" t="s">
        <v>90</v>
      </c>
      <c r="BN263" s="115" t="s">
        <v>91</v>
      </c>
      <c r="BO263" s="115" t="s">
        <v>94</v>
      </c>
      <c r="BP263" s="115"/>
      <c r="BQ263" s="115" t="s">
        <v>3984</v>
      </c>
      <c r="BR263" s="115" t="s">
        <v>110</v>
      </c>
      <c r="BS263" s="115" t="s">
        <v>3956</v>
      </c>
      <c r="BT263" s="115" t="s">
        <v>3477</v>
      </c>
      <c r="BU263" s="115" t="s">
        <v>4088</v>
      </c>
      <c r="BV263" s="115" t="s">
        <v>111</v>
      </c>
      <c r="BW263" s="115" t="s">
        <v>112</v>
      </c>
      <c r="BX263" s="115" t="s">
        <v>111</v>
      </c>
      <c r="BY263" s="115" t="s">
        <v>193</v>
      </c>
      <c r="BZ263" s="114" t="s">
        <v>4089</v>
      </c>
      <c r="CA263" s="115" t="s">
        <v>410</v>
      </c>
      <c r="CB263" s="115" t="s">
        <v>4090</v>
      </c>
      <c r="CC263" s="115" t="s">
        <v>299</v>
      </c>
      <c r="CD263" s="115" t="s">
        <v>3837</v>
      </c>
      <c r="CE263" s="115" t="s">
        <v>1553</v>
      </c>
      <c r="CF263" s="115"/>
      <c r="CG263" s="115"/>
      <c r="CH263" s="115"/>
      <c r="CI263" s="115"/>
    </row>
    <row r="264">
      <c r="A264" s="115" t="s">
        <v>4091</v>
      </c>
      <c r="B264" s="115" t="s">
        <v>2355</v>
      </c>
      <c r="C264" s="115" t="s">
        <v>90</v>
      </c>
      <c r="D264" s="115"/>
      <c r="E264" s="115" t="s">
        <v>91</v>
      </c>
      <c r="F264" s="115"/>
      <c r="G264" s="115"/>
      <c r="H264" s="115"/>
      <c r="I264" s="115" t="s">
        <v>122</v>
      </c>
      <c r="J264" s="115">
        <v>5.0</v>
      </c>
      <c r="K264" s="115" t="s">
        <v>100</v>
      </c>
      <c r="L264" s="115" t="s">
        <v>91</v>
      </c>
      <c r="M264" s="115" t="s">
        <v>91</v>
      </c>
      <c r="N264" s="115"/>
      <c r="O264" s="115" t="s">
        <v>91</v>
      </c>
      <c r="P264" s="115"/>
      <c r="Q264" s="115"/>
      <c r="R264" s="115" t="s">
        <v>4092</v>
      </c>
      <c r="S264" s="115">
        <v>7950.0</v>
      </c>
      <c r="T264" s="115">
        <v>20980.0</v>
      </c>
      <c r="U264" s="115">
        <v>20812.0</v>
      </c>
      <c r="V264" s="115" t="s">
        <v>2966</v>
      </c>
      <c r="W264" s="115"/>
      <c r="X264" s="115"/>
      <c r="Y264" s="115"/>
      <c r="Z264" s="115"/>
      <c r="AA264" s="115"/>
      <c r="AB264" s="115"/>
      <c r="AC264" s="115"/>
      <c r="AD264" s="115"/>
      <c r="AE264" s="115"/>
      <c r="AF264" s="115"/>
      <c r="AG264" s="115"/>
      <c r="AH264" s="115" t="s">
        <v>92</v>
      </c>
      <c r="AI264" s="115" t="s">
        <v>91</v>
      </c>
      <c r="AJ264" s="115" t="s">
        <v>90</v>
      </c>
      <c r="AK264" s="115"/>
      <c r="AL264" s="115"/>
      <c r="AM264" s="115" t="s">
        <v>3898</v>
      </c>
      <c r="AN264" s="115"/>
      <c r="AO264" s="115"/>
      <c r="AP264" s="115"/>
      <c r="AQ264" s="115" t="s">
        <v>92</v>
      </c>
      <c r="AR264" s="115"/>
      <c r="AS264" s="115" t="s">
        <v>3898</v>
      </c>
      <c r="AT264" s="115"/>
      <c r="AU264" s="115"/>
      <c r="AV264" s="115"/>
      <c r="AW264" s="115"/>
      <c r="AX264" s="115"/>
      <c r="AY264" s="115"/>
      <c r="AZ264" s="115"/>
      <c r="BA264" s="115"/>
      <c r="BB264" s="115"/>
      <c r="BC264" s="115"/>
      <c r="BD264" s="115"/>
      <c r="BE264" s="115">
        <v>10001.0</v>
      </c>
      <c r="BF264" s="115" t="s">
        <v>93</v>
      </c>
      <c r="BG264" s="115" t="s">
        <v>4080</v>
      </c>
      <c r="BH264" s="115"/>
      <c r="BI264" s="115"/>
      <c r="BJ264" s="115"/>
      <c r="BK264" s="115"/>
      <c r="BL264" s="115">
        <v>5.0</v>
      </c>
      <c r="BM264" s="115" t="s">
        <v>90</v>
      </c>
      <c r="BN264" s="115" t="s">
        <v>94</v>
      </c>
      <c r="BO264" s="115"/>
      <c r="BP264" s="115"/>
      <c r="BQ264" s="115" t="s">
        <v>223</v>
      </c>
      <c r="BR264" s="115" t="s">
        <v>110</v>
      </c>
      <c r="BS264" s="115" t="s">
        <v>3956</v>
      </c>
      <c r="BT264" s="115" t="s">
        <v>112</v>
      </c>
      <c r="BU264" s="115" t="s">
        <v>111</v>
      </c>
      <c r="BV264" s="115" t="s">
        <v>111</v>
      </c>
      <c r="BW264" s="115" t="s">
        <v>112</v>
      </c>
      <c r="BX264" s="115" t="s">
        <v>111</v>
      </c>
      <c r="BY264" s="115" t="s">
        <v>112</v>
      </c>
      <c r="BZ264" s="115"/>
      <c r="CA264" s="115" t="s">
        <v>410</v>
      </c>
      <c r="CB264" s="115" t="s">
        <v>299</v>
      </c>
      <c r="CC264" s="115" t="s">
        <v>3837</v>
      </c>
      <c r="CD264" s="115" t="s">
        <v>1553</v>
      </c>
      <c r="CE264" s="115"/>
      <c r="CF264" s="115"/>
      <c r="CG264" s="115"/>
      <c r="CH264" s="115"/>
      <c r="CI264" s="115"/>
    </row>
    <row r="265">
      <c r="A265" s="115" t="s">
        <v>2360</v>
      </c>
      <c r="B265" s="115" t="s">
        <v>2361</v>
      </c>
      <c r="C265" s="115" t="s">
        <v>90</v>
      </c>
      <c r="D265" s="115"/>
      <c r="E265" s="115" t="s">
        <v>91</v>
      </c>
      <c r="F265" s="115"/>
      <c r="G265" s="115"/>
      <c r="H265" s="115"/>
      <c r="I265" s="115"/>
      <c r="J265" s="115"/>
      <c r="K265" s="115"/>
      <c r="L265" s="115"/>
      <c r="M265" s="115"/>
      <c r="N265" s="115"/>
      <c r="O265" s="115"/>
      <c r="P265" s="115"/>
      <c r="Q265" s="115"/>
      <c r="R265" s="115" t="s">
        <v>4093</v>
      </c>
      <c r="S265" s="115"/>
      <c r="T265" s="115">
        <v>180.0</v>
      </c>
      <c r="U265" s="115"/>
      <c r="V265" s="115"/>
      <c r="W265" s="115"/>
      <c r="X265" s="115" t="s">
        <v>4094</v>
      </c>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c r="AU265" s="115"/>
      <c r="AV265" s="115"/>
      <c r="AW265" s="115"/>
      <c r="AX265" s="115"/>
      <c r="AY265" s="115"/>
      <c r="AZ265" s="115"/>
      <c r="BA265" s="115"/>
      <c r="BB265" s="115"/>
      <c r="BC265" s="115">
        <v>350.0</v>
      </c>
      <c r="BD265" s="115">
        <v>500.0</v>
      </c>
      <c r="BE265" s="115">
        <v>250.0</v>
      </c>
      <c r="BF265" s="115" t="s">
        <v>93</v>
      </c>
      <c r="BG265" s="115" t="s">
        <v>4095</v>
      </c>
      <c r="BH265" s="115"/>
      <c r="BI265" s="115"/>
      <c r="BJ265" s="115"/>
      <c r="BK265" s="115"/>
      <c r="BL265" s="115">
        <v>5.0</v>
      </c>
      <c r="BM265" s="115" t="s">
        <v>91</v>
      </c>
      <c r="BN265" s="115" t="s">
        <v>90</v>
      </c>
      <c r="BO265" s="115"/>
      <c r="BP265" s="115">
        <v>2.0</v>
      </c>
      <c r="BQ265" s="115" t="s">
        <v>4036</v>
      </c>
      <c r="BR265" s="115" t="s">
        <v>110</v>
      </c>
      <c r="BS265" s="115" t="s">
        <v>3956</v>
      </c>
      <c r="BT265" s="115" t="s">
        <v>111</v>
      </c>
      <c r="BU265" s="115" t="s">
        <v>111</v>
      </c>
      <c r="BV265" s="115" t="s">
        <v>111</v>
      </c>
      <c r="BW265" s="115" t="s">
        <v>113</v>
      </c>
      <c r="BX265" s="115" t="s">
        <v>111</v>
      </c>
      <c r="BY265" s="115" t="s">
        <v>112</v>
      </c>
      <c r="BZ265" s="115"/>
      <c r="CA265" s="115" t="s">
        <v>4096</v>
      </c>
      <c r="CB265" s="115" t="s">
        <v>2889</v>
      </c>
      <c r="CC265" s="115" t="s">
        <v>3837</v>
      </c>
      <c r="CD265" s="115"/>
      <c r="CE265" s="115"/>
      <c r="CF265" s="115"/>
      <c r="CG265" s="115"/>
      <c r="CH265" s="115"/>
      <c r="CI265" s="115"/>
    </row>
    <row r="266">
      <c r="A266" s="115" t="s">
        <v>2366</v>
      </c>
      <c r="B266" s="115" t="s">
        <v>4097</v>
      </c>
      <c r="C266" s="115" t="s">
        <v>91</v>
      </c>
      <c r="D266" s="115"/>
      <c r="E266" s="115" t="s">
        <v>91</v>
      </c>
      <c r="F266" s="115"/>
      <c r="G266" s="115"/>
      <c r="H266" s="115"/>
      <c r="I266" s="115"/>
      <c r="J266" s="115"/>
      <c r="K266" s="115"/>
      <c r="L266" s="115"/>
      <c r="M266" s="115"/>
      <c r="N266" s="115"/>
      <c r="O266" s="115" t="s">
        <v>4098</v>
      </c>
      <c r="P266" s="115"/>
      <c r="Q266" s="115" t="s">
        <v>91</v>
      </c>
      <c r="R266" s="115" t="s">
        <v>4099</v>
      </c>
      <c r="S266" s="115">
        <v>720.0</v>
      </c>
      <c r="T266" s="115">
        <v>12155.0</v>
      </c>
      <c r="U266" s="115">
        <v>14639.0</v>
      </c>
      <c r="V266" s="115" t="s">
        <v>2966</v>
      </c>
      <c r="W266" s="115"/>
      <c r="X266" s="115"/>
      <c r="Y266" s="115"/>
      <c r="Z266" s="115"/>
      <c r="AA266" s="115"/>
      <c r="AB266" s="115"/>
      <c r="AC266" s="115"/>
      <c r="AD266" s="115"/>
      <c r="AE266" s="115"/>
      <c r="AF266" s="115"/>
      <c r="AG266" s="115"/>
      <c r="AH266" s="115"/>
      <c r="AI266" s="115"/>
      <c r="AJ266" s="115"/>
      <c r="AK266" s="115" t="s">
        <v>90</v>
      </c>
      <c r="AL266" s="115" t="s">
        <v>91</v>
      </c>
      <c r="AM266" s="115" t="s">
        <v>2370</v>
      </c>
      <c r="AN266" s="115"/>
      <c r="AO266" s="115"/>
      <c r="AP266" s="115"/>
      <c r="AQ266" s="115" t="s">
        <v>90</v>
      </c>
      <c r="AR266" s="115"/>
      <c r="AS266" s="115" t="s">
        <v>4100</v>
      </c>
      <c r="AT266" s="115"/>
      <c r="AU266" s="115"/>
      <c r="AV266" s="115"/>
      <c r="AW266" s="115"/>
      <c r="AX266" s="115"/>
      <c r="AY266" s="115"/>
      <c r="AZ266" s="115"/>
      <c r="BA266" s="115"/>
      <c r="BB266" s="115"/>
      <c r="BC266" s="115"/>
      <c r="BD266" s="115">
        <v>2500.0</v>
      </c>
      <c r="BE266" s="115">
        <v>1000.0</v>
      </c>
      <c r="BF266" s="115" t="s">
        <v>93</v>
      </c>
      <c r="BG266" s="115" t="s">
        <v>4101</v>
      </c>
      <c r="BH266" s="115"/>
      <c r="BI266" s="115"/>
      <c r="BJ266" s="115"/>
      <c r="BK266" s="115"/>
      <c r="BL266" s="115">
        <v>5.0</v>
      </c>
      <c r="BM266" s="115" t="s">
        <v>90</v>
      </c>
      <c r="BN266" s="115" t="s">
        <v>90</v>
      </c>
      <c r="BO266" s="115" t="s">
        <v>94</v>
      </c>
      <c r="BP266" s="115"/>
      <c r="BQ266" s="115" t="s">
        <v>4102</v>
      </c>
      <c r="BR266" s="115" t="s">
        <v>110</v>
      </c>
      <c r="BS266" s="115" t="s">
        <v>3956</v>
      </c>
      <c r="BT266" s="115" t="s">
        <v>111</v>
      </c>
      <c r="BU266" s="115" t="s">
        <v>4103</v>
      </c>
      <c r="BV266" s="115" t="s">
        <v>153</v>
      </c>
      <c r="BW266" s="115" t="s">
        <v>385</v>
      </c>
      <c r="BX266" s="115" t="s">
        <v>111</v>
      </c>
      <c r="BY266" s="115" t="s">
        <v>114</v>
      </c>
      <c r="BZ266" s="114" t="s">
        <v>1254</v>
      </c>
      <c r="CA266" s="115" t="s">
        <v>410</v>
      </c>
      <c r="CB266" s="115" t="s">
        <v>4104</v>
      </c>
      <c r="CC266" s="115" t="s">
        <v>118</v>
      </c>
      <c r="CD266" s="115" t="s">
        <v>3837</v>
      </c>
      <c r="CE266" s="115"/>
      <c r="CF266" s="115"/>
      <c r="CG266" s="115"/>
      <c r="CH266" s="115"/>
      <c r="CI266" s="115"/>
    </row>
    <row r="267">
      <c r="A267" s="115" t="s">
        <v>2375</v>
      </c>
      <c r="B267" s="115" t="s">
        <v>4105</v>
      </c>
      <c r="C267" s="115" t="s">
        <v>91</v>
      </c>
      <c r="D267" s="115" t="s">
        <v>2376</v>
      </c>
      <c r="E267" s="115" t="s">
        <v>121</v>
      </c>
      <c r="F267" s="115"/>
      <c r="G267" s="115"/>
      <c r="H267" s="115"/>
      <c r="I267" s="115"/>
      <c r="J267" s="115"/>
      <c r="K267" s="115"/>
      <c r="L267" s="115"/>
      <c r="M267" s="115"/>
      <c r="N267" s="115"/>
      <c r="O267" s="115" t="s">
        <v>91</v>
      </c>
      <c r="P267" s="115"/>
      <c r="Q267" s="115"/>
      <c r="R267" s="115" t="s">
        <v>4106</v>
      </c>
      <c r="S267" s="115"/>
      <c r="T267" s="115"/>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t="s">
        <v>4107</v>
      </c>
      <c r="AT267" s="115"/>
      <c r="AU267" s="115"/>
      <c r="AV267" s="115"/>
      <c r="AW267" s="115"/>
      <c r="AX267" s="115"/>
      <c r="AY267" s="115"/>
      <c r="AZ267" s="115"/>
      <c r="BA267" s="115"/>
      <c r="BB267" s="115"/>
      <c r="BC267" s="115"/>
      <c r="BD267" s="115"/>
      <c r="BE267" s="115">
        <v>10001.0</v>
      </c>
      <c r="BF267" s="115" t="s">
        <v>93</v>
      </c>
      <c r="BG267" s="115" t="s">
        <v>4108</v>
      </c>
      <c r="BH267" s="115"/>
      <c r="BI267" s="115"/>
      <c r="BJ267" s="115"/>
      <c r="BK267" s="115"/>
      <c r="BL267" s="115">
        <v>5.0</v>
      </c>
      <c r="BM267" s="115" t="s">
        <v>91</v>
      </c>
      <c r="BN267" s="115" t="s">
        <v>90</v>
      </c>
      <c r="BO267" s="115"/>
      <c r="BP267" s="115">
        <v>1.0</v>
      </c>
      <c r="BQ267" s="115" t="s">
        <v>2323</v>
      </c>
      <c r="BR267" s="115" t="s">
        <v>110</v>
      </c>
      <c r="BS267" s="115" t="s">
        <v>3956</v>
      </c>
      <c r="BT267" s="115" t="s">
        <v>111</v>
      </c>
      <c r="BU267" s="115" t="s">
        <v>111</v>
      </c>
      <c r="BV267" s="115" t="s">
        <v>112</v>
      </c>
      <c r="BW267" s="115" t="s">
        <v>112</v>
      </c>
      <c r="BX267" s="115" t="s">
        <v>111</v>
      </c>
      <c r="BY267" s="115" t="s">
        <v>112</v>
      </c>
      <c r="BZ267" s="115"/>
      <c r="CA267" s="115" t="s">
        <v>4109</v>
      </c>
      <c r="CB267" s="115" t="s">
        <v>3837</v>
      </c>
      <c r="CC267" s="115"/>
      <c r="CD267" s="115"/>
      <c r="CE267" s="115"/>
      <c r="CF267" s="115"/>
      <c r="CG267" s="115"/>
      <c r="CH267" s="115"/>
      <c r="CI267" s="115"/>
    </row>
    <row r="268">
      <c r="A268" s="115" t="s">
        <v>2381</v>
      </c>
      <c r="B268" s="115" t="s">
        <v>4110</v>
      </c>
      <c r="C268" s="115" t="s">
        <v>91</v>
      </c>
      <c r="D268" s="115"/>
      <c r="E268" s="115" t="s">
        <v>91</v>
      </c>
      <c r="F268" s="115"/>
      <c r="G268" s="115"/>
      <c r="H268" s="115"/>
      <c r="I268" s="115" t="s">
        <v>122</v>
      </c>
      <c r="J268" s="115">
        <v>5.0</v>
      </c>
      <c r="K268" s="115" t="s">
        <v>100</v>
      </c>
      <c r="L268" s="115" t="s">
        <v>91</v>
      </c>
      <c r="M268" s="115" t="s">
        <v>91</v>
      </c>
      <c r="N268" s="115"/>
      <c r="O268" s="115" t="s">
        <v>91</v>
      </c>
      <c r="P268" s="115"/>
      <c r="Q268" s="115" t="s">
        <v>91</v>
      </c>
      <c r="R268" s="115" t="s">
        <v>4111</v>
      </c>
      <c r="S268" s="115">
        <v>13140.0</v>
      </c>
      <c r="T268" s="115">
        <v>20327.0</v>
      </c>
      <c r="U268" s="115">
        <v>18274.0</v>
      </c>
      <c r="V268" s="115" t="s">
        <v>2966</v>
      </c>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t="s">
        <v>91</v>
      </c>
      <c r="AR268" s="115"/>
      <c r="AS268" s="115" t="s">
        <v>3103</v>
      </c>
      <c r="AT268" s="115"/>
      <c r="AU268" s="115"/>
      <c r="AV268" s="115"/>
      <c r="AW268" s="115"/>
      <c r="AX268" s="115"/>
      <c r="AY268" s="115"/>
      <c r="AZ268" s="115"/>
      <c r="BA268" s="115"/>
      <c r="BB268" s="115"/>
      <c r="BC268" s="115"/>
      <c r="BD268" s="115"/>
      <c r="BE268" s="115">
        <v>10001.0</v>
      </c>
      <c r="BF268" s="115" t="s">
        <v>93</v>
      </c>
      <c r="BG268" s="115" t="s">
        <v>3858</v>
      </c>
      <c r="BH268" s="115"/>
      <c r="BI268" s="115"/>
      <c r="BJ268" s="115"/>
      <c r="BK268" s="115"/>
      <c r="BL268" s="115">
        <v>5.0</v>
      </c>
      <c r="BM268" s="115" t="s">
        <v>90</v>
      </c>
      <c r="BN268" s="115" t="s">
        <v>92</v>
      </c>
      <c r="BO268" s="115" t="s">
        <v>94</v>
      </c>
      <c r="BP268" s="115"/>
      <c r="BQ268" s="115" t="s">
        <v>4112</v>
      </c>
      <c r="BR268" s="115" t="s">
        <v>110</v>
      </c>
      <c r="BS268" s="115" t="s">
        <v>3956</v>
      </c>
      <c r="BT268" s="115" t="s">
        <v>112</v>
      </c>
      <c r="BU268" s="115" t="s">
        <v>111</v>
      </c>
      <c r="BV268" s="115" t="s">
        <v>111</v>
      </c>
      <c r="BW268" s="115" t="s">
        <v>112</v>
      </c>
      <c r="BX268" s="115" t="s">
        <v>111</v>
      </c>
      <c r="BY268" s="115" t="s">
        <v>112</v>
      </c>
      <c r="BZ268" s="115"/>
      <c r="CA268" s="115" t="s">
        <v>410</v>
      </c>
      <c r="CB268" s="115" t="s">
        <v>4113</v>
      </c>
      <c r="CC268" s="115" t="s">
        <v>299</v>
      </c>
      <c r="CD268" s="115" t="s">
        <v>3837</v>
      </c>
      <c r="CE268" s="115"/>
      <c r="CF268" s="115"/>
      <c r="CG268" s="115"/>
      <c r="CH268" s="115"/>
      <c r="CI268" s="115"/>
    </row>
    <row r="269">
      <c r="A269" s="115" t="s">
        <v>2388</v>
      </c>
      <c r="B269" s="115" t="s">
        <v>2389</v>
      </c>
      <c r="C269" s="115" t="s">
        <v>90</v>
      </c>
      <c r="D269" s="115"/>
      <c r="E269" s="115" t="s">
        <v>121</v>
      </c>
      <c r="F269" s="115"/>
      <c r="G269" s="115"/>
      <c r="H269" s="115"/>
      <c r="I269" s="115"/>
      <c r="J269" s="115"/>
      <c r="K269" s="115"/>
      <c r="L269" s="115"/>
      <c r="M269" s="115"/>
      <c r="N269" s="115"/>
      <c r="O269" s="115"/>
      <c r="P269" s="115"/>
      <c r="Q269" s="115"/>
      <c r="R269" s="115" t="s">
        <v>3764</v>
      </c>
      <c r="S269" s="115"/>
      <c r="T269" s="115"/>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t="s">
        <v>91</v>
      </c>
      <c r="AR269" s="115"/>
      <c r="AS269" s="115" t="s">
        <v>3765</v>
      </c>
      <c r="AT269" s="115"/>
      <c r="AU269" s="115"/>
      <c r="AV269" s="115"/>
      <c r="AW269" s="115"/>
      <c r="AX269" s="115"/>
      <c r="AY269" s="115"/>
      <c r="AZ269" s="115"/>
      <c r="BA269" s="115"/>
      <c r="BB269" s="115"/>
      <c r="BC269" s="115"/>
      <c r="BD269" s="115"/>
      <c r="BE269" s="115">
        <v>2501.0</v>
      </c>
      <c r="BF269" s="115" t="s">
        <v>93</v>
      </c>
      <c r="BG269" s="115" t="s">
        <v>4114</v>
      </c>
      <c r="BH269" s="115"/>
      <c r="BI269" s="115"/>
      <c r="BJ269" s="115"/>
      <c r="BK269" s="115"/>
      <c r="BL269" s="115">
        <v>5.0</v>
      </c>
      <c r="BM269" s="115" t="s">
        <v>91</v>
      </c>
      <c r="BN269" s="115" t="s">
        <v>90</v>
      </c>
      <c r="BO269" s="115"/>
      <c r="BP269" s="115">
        <v>1.0</v>
      </c>
      <c r="BQ269" s="115" t="s">
        <v>2323</v>
      </c>
      <c r="BR269" s="115" t="s">
        <v>110</v>
      </c>
      <c r="BS269" s="115" t="s">
        <v>3956</v>
      </c>
      <c r="BT269" s="115" t="s">
        <v>111</v>
      </c>
      <c r="BU269" s="115" t="s">
        <v>111</v>
      </c>
      <c r="BV269" s="115" t="s">
        <v>111</v>
      </c>
      <c r="BW269" s="115" t="s">
        <v>112</v>
      </c>
      <c r="BX269" s="115" t="s">
        <v>111</v>
      </c>
      <c r="BY269" s="115" t="s">
        <v>112</v>
      </c>
      <c r="BZ269" s="115"/>
      <c r="CA269" s="115" t="s">
        <v>4115</v>
      </c>
      <c r="CB269" s="115" t="s">
        <v>3837</v>
      </c>
      <c r="CC269" s="115"/>
      <c r="CD269" s="115"/>
      <c r="CE269" s="115"/>
      <c r="CF269" s="115"/>
      <c r="CG269" s="115"/>
      <c r="CH269" s="115"/>
      <c r="CI269" s="115"/>
    </row>
    <row r="270">
      <c r="A270" s="115" t="s">
        <v>4116</v>
      </c>
      <c r="B270" s="115" t="s">
        <v>2394</v>
      </c>
      <c r="C270" s="115" t="s">
        <v>91</v>
      </c>
      <c r="D270" s="115"/>
      <c r="E270" s="115" t="s">
        <v>91</v>
      </c>
      <c r="F270" s="115"/>
      <c r="G270" s="115"/>
      <c r="H270" s="115"/>
      <c r="I270" s="115"/>
      <c r="J270" s="115"/>
      <c r="K270" s="115"/>
      <c r="L270" s="115"/>
      <c r="M270" s="115"/>
      <c r="N270" s="115"/>
      <c r="O270" s="115"/>
      <c r="P270" s="115"/>
      <c r="Q270" s="115"/>
      <c r="R270" s="115" t="s">
        <v>4117</v>
      </c>
      <c r="S270" s="115">
        <v>3120.0</v>
      </c>
      <c r="T270" s="115">
        <v>3153.0</v>
      </c>
      <c r="U270" s="115">
        <v>5333.0</v>
      </c>
      <c r="V270" s="115" t="s">
        <v>2966</v>
      </c>
      <c r="W270" s="115"/>
      <c r="X270" s="115" t="s">
        <v>4118</v>
      </c>
      <c r="Y270" s="115"/>
      <c r="Z270" s="115"/>
      <c r="AA270" s="115"/>
      <c r="AB270" s="115"/>
      <c r="AC270" s="115"/>
      <c r="AD270" s="115"/>
      <c r="AE270" s="115"/>
      <c r="AF270" s="115"/>
      <c r="AG270" s="115"/>
      <c r="AH270" s="115" t="s">
        <v>92</v>
      </c>
      <c r="AI270" s="115" t="s">
        <v>90</v>
      </c>
      <c r="AJ270" s="115" t="s">
        <v>90</v>
      </c>
      <c r="AK270" s="115"/>
      <c r="AL270" s="115"/>
      <c r="AM270" s="115" t="s">
        <v>4119</v>
      </c>
      <c r="AN270" s="115"/>
      <c r="AO270" s="115"/>
      <c r="AP270" s="115"/>
      <c r="AQ270" s="115" t="s">
        <v>92</v>
      </c>
      <c r="AR270" s="115"/>
      <c r="AS270" s="115" t="s">
        <v>3728</v>
      </c>
      <c r="AT270" s="115"/>
      <c r="AU270" s="115"/>
      <c r="AV270" s="115"/>
      <c r="AW270" s="115"/>
      <c r="AX270" s="115"/>
      <c r="AY270" s="115"/>
      <c r="AZ270" s="115"/>
      <c r="BA270" s="115"/>
      <c r="BB270" s="115"/>
      <c r="BC270" s="115"/>
      <c r="BD270" s="115"/>
      <c r="BE270" s="115">
        <v>20001.0</v>
      </c>
      <c r="BF270" s="115" t="s">
        <v>93</v>
      </c>
      <c r="BG270" s="115" t="s">
        <v>2398</v>
      </c>
      <c r="BH270" s="115"/>
      <c r="BI270" s="115"/>
      <c r="BJ270" s="115"/>
      <c r="BK270" s="115"/>
      <c r="BL270" s="115">
        <v>5.0</v>
      </c>
      <c r="BM270" s="115" t="s">
        <v>90</v>
      </c>
      <c r="BN270" s="115" t="s">
        <v>91</v>
      </c>
      <c r="BO270" s="115" t="s">
        <v>94</v>
      </c>
      <c r="BP270" s="115"/>
      <c r="BQ270" s="115" t="s">
        <v>3984</v>
      </c>
      <c r="BR270" s="115" t="s">
        <v>110</v>
      </c>
      <c r="BS270" s="115" t="s">
        <v>3956</v>
      </c>
      <c r="BT270" s="115" t="s">
        <v>111</v>
      </c>
      <c r="BU270" s="115" t="s">
        <v>112</v>
      </c>
      <c r="BV270" s="115" t="s">
        <v>111</v>
      </c>
      <c r="BW270" s="115" t="s">
        <v>112</v>
      </c>
      <c r="BX270" s="115" t="s">
        <v>111</v>
      </c>
      <c r="BY270" s="115" t="s">
        <v>112</v>
      </c>
      <c r="BZ270" s="115"/>
      <c r="CA270" s="115" t="s">
        <v>410</v>
      </c>
      <c r="CB270" s="115" t="s">
        <v>4120</v>
      </c>
      <c r="CC270" s="115" t="s">
        <v>1553</v>
      </c>
      <c r="CD270" s="115" t="s">
        <v>118</v>
      </c>
      <c r="CE270" s="115" t="s">
        <v>3837</v>
      </c>
      <c r="CF270" s="115"/>
      <c r="CG270" s="115"/>
      <c r="CH270" s="115"/>
      <c r="CI270" s="115"/>
    </row>
    <row r="271">
      <c r="A271" s="115" t="s">
        <v>2400</v>
      </c>
      <c r="B271" s="115" t="s">
        <v>2401</v>
      </c>
      <c r="C271" s="115" t="s">
        <v>90</v>
      </c>
      <c r="D271" s="115"/>
      <c r="E271" s="115" t="s">
        <v>91</v>
      </c>
      <c r="F271" s="115"/>
      <c r="G271" s="115"/>
      <c r="H271" s="115"/>
      <c r="I271" s="115">
        <v>56.0</v>
      </c>
      <c r="J271" s="115">
        <v>22.0</v>
      </c>
      <c r="K271" s="115" t="s">
        <v>100</v>
      </c>
      <c r="L271" s="115" t="s">
        <v>90</v>
      </c>
      <c r="M271" s="115" t="s">
        <v>90</v>
      </c>
      <c r="N271" s="115"/>
      <c r="O271" s="115" t="s">
        <v>91</v>
      </c>
      <c r="P271" s="115"/>
      <c r="Q271" s="115" t="s">
        <v>91</v>
      </c>
      <c r="R271" s="115" t="s">
        <v>4121</v>
      </c>
      <c r="S271" s="115">
        <v>4800.0</v>
      </c>
      <c r="T271" s="115">
        <v>5116.0</v>
      </c>
      <c r="U271" s="115">
        <v>8289.0</v>
      </c>
      <c r="V271" s="115" t="s">
        <v>2966</v>
      </c>
      <c r="W271" s="115"/>
      <c r="X271" s="115" t="s">
        <v>4118</v>
      </c>
      <c r="Y271" s="115"/>
      <c r="Z271" s="115"/>
      <c r="AA271" s="115"/>
      <c r="AB271" s="115"/>
      <c r="AC271" s="115"/>
      <c r="AD271" s="115"/>
      <c r="AE271" s="115"/>
      <c r="AF271" s="115"/>
      <c r="AG271" s="115"/>
      <c r="AH271" s="115" t="s">
        <v>92</v>
      </c>
      <c r="AI271" s="115" t="s">
        <v>93</v>
      </c>
      <c r="AJ271" s="115" t="s">
        <v>90</v>
      </c>
      <c r="AK271" s="115"/>
      <c r="AL271" s="115"/>
      <c r="AM271" s="115" t="s">
        <v>4122</v>
      </c>
      <c r="AN271" s="115"/>
      <c r="AO271" s="115"/>
      <c r="AP271" s="115"/>
      <c r="AQ271" s="115" t="s">
        <v>92</v>
      </c>
      <c r="AR271" s="115"/>
      <c r="AS271" s="115" t="s">
        <v>3728</v>
      </c>
      <c r="AT271" s="115"/>
      <c r="AU271" s="115"/>
      <c r="AV271" s="115"/>
      <c r="AW271" s="115"/>
      <c r="AX271" s="115"/>
      <c r="AY271" s="115"/>
      <c r="AZ271" s="115"/>
      <c r="BA271" s="115"/>
      <c r="BB271" s="115"/>
      <c r="BC271" s="115"/>
      <c r="BD271" s="115"/>
      <c r="BE271" s="115">
        <v>20001.0</v>
      </c>
      <c r="BF271" s="115" t="s">
        <v>93</v>
      </c>
      <c r="BG271" s="115" t="s">
        <v>4123</v>
      </c>
      <c r="BH271" s="115"/>
      <c r="BI271" s="115"/>
      <c r="BJ271" s="115"/>
      <c r="BK271" s="115"/>
      <c r="BL271" s="115">
        <v>5.0</v>
      </c>
      <c r="BM271" s="115" t="s">
        <v>90</v>
      </c>
      <c r="BN271" s="115" t="s">
        <v>94</v>
      </c>
      <c r="BO271" s="115"/>
      <c r="BP271" s="115"/>
      <c r="BQ271" s="115" t="s">
        <v>223</v>
      </c>
      <c r="BR271" s="115" t="s">
        <v>110</v>
      </c>
      <c r="BS271" s="115" t="s">
        <v>3956</v>
      </c>
      <c r="BT271" s="115" t="s">
        <v>112</v>
      </c>
      <c r="BU271" s="115" t="s">
        <v>112</v>
      </c>
      <c r="BV271" s="115" t="s">
        <v>111</v>
      </c>
      <c r="BW271" s="115" t="s">
        <v>112</v>
      </c>
      <c r="BX271" s="115" t="s">
        <v>111</v>
      </c>
      <c r="BY271" s="115" t="s">
        <v>112</v>
      </c>
      <c r="BZ271" s="115"/>
      <c r="CA271" s="115" t="s">
        <v>410</v>
      </c>
      <c r="CB271" s="115" t="s">
        <v>1553</v>
      </c>
      <c r="CC271" s="115" t="s">
        <v>1733</v>
      </c>
      <c r="CD271" s="115" t="s">
        <v>3837</v>
      </c>
      <c r="CE271" s="115"/>
      <c r="CF271" s="115"/>
      <c r="CG271" s="115"/>
      <c r="CH271" s="115"/>
      <c r="CI271" s="115"/>
    </row>
    <row r="272">
      <c r="A272" s="115" t="s">
        <v>2406</v>
      </c>
      <c r="B272" s="115" t="s">
        <v>2407</v>
      </c>
      <c r="C272" s="115" t="s">
        <v>90</v>
      </c>
      <c r="D272" s="115"/>
      <c r="E272" s="115" t="s">
        <v>121</v>
      </c>
      <c r="F272" s="115"/>
      <c r="G272" s="115"/>
      <c r="H272" s="115"/>
      <c r="I272" s="115"/>
      <c r="J272" s="115"/>
      <c r="K272" s="115"/>
      <c r="L272" s="115"/>
      <c r="M272" s="115"/>
      <c r="N272" s="115"/>
      <c r="O272" s="115"/>
      <c r="P272" s="115"/>
      <c r="Q272" s="115"/>
      <c r="R272" s="115" t="s">
        <v>3764</v>
      </c>
      <c r="S272" s="115"/>
      <c r="T272" s="115"/>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t="s">
        <v>91</v>
      </c>
      <c r="AR272" s="115"/>
      <c r="AS272" s="115" t="s">
        <v>3765</v>
      </c>
      <c r="AT272" s="115"/>
      <c r="AU272" s="115"/>
      <c r="AV272" s="115"/>
      <c r="AW272" s="115"/>
      <c r="AX272" s="115"/>
      <c r="AY272" s="115"/>
      <c r="AZ272" s="115"/>
      <c r="BA272" s="115"/>
      <c r="BB272" s="115"/>
      <c r="BC272" s="115"/>
      <c r="BD272" s="115"/>
      <c r="BE272" s="115">
        <v>1001.0</v>
      </c>
      <c r="BF272" s="115" t="s">
        <v>93</v>
      </c>
      <c r="BG272" s="115" t="s">
        <v>4124</v>
      </c>
      <c r="BH272" s="115"/>
      <c r="BI272" s="115"/>
      <c r="BJ272" s="115"/>
      <c r="BK272" s="115"/>
      <c r="BL272" s="115">
        <v>5.0</v>
      </c>
      <c r="BM272" s="115" t="s">
        <v>92</v>
      </c>
      <c r="BN272" s="115" t="s">
        <v>91</v>
      </c>
      <c r="BO272" s="115"/>
      <c r="BP272" s="115">
        <v>1.0</v>
      </c>
      <c r="BQ272" s="115" t="s">
        <v>2409</v>
      </c>
      <c r="BR272" s="115" t="s">
        <v>110</v>
      </c>
      <c r="BS272" s="115" t="s">
        <v>3956</v>
      </c>
      <c r="BT272" s="115" t="s">
        <v>111</v>
      </c>
      <c r="BU272" s="115" t="s">
        <v>111</v>
      </c>
      <c r="BV272" s="115" t="s">
        <v>112</v>
      </c>
      <c r="BW272" s="115" t="s">
        <v>385</v>
      </c>
      <c r="BX272" s="115" t="s">
        <v>111</v>
      </c>
      <c r="BY272" s="115" t="s">
        <v>112</v>
      </c>
      <c r="BZ272" s="115"/>
      <c r="CA272" s="115" t="s">
        <v>4125</v>
      </c>
      <c r="CB272" s="115" t="s">
        <v>3837</v>
      </c>
      <c r="CC272" s="115"/>
      <c r="CD272" s="115"/>
      <c r="CE272" s="115"/>
      <c r="CF272" s="115"/>
      <c r="CG272" s="115"/>
      <c r="CH272" s="115"/>
      <c r="CI272" s="115"/>
    </row>
    <row r="273">
      <c r="A273" s="115" t="s">
        <v>2411</v>
      </c>
      <c r="B273" s="115" t="s">
        <v>2412</v>
      </c>
      <c r="C273" s="115" t="s">
        <v>90</v>
      </c>
      <c r="D273" s="115"/>
      <c r="E273" s="115" t="s">
        <v>121</v>
      </c>
      <c r="F273" s="115"/>
      <c r="G273" s="115"/>
      <c r="H273" s="115"/>
      <c r="I273" s="115"/>
      <c r="J273" s="115"/>
      <c r="K273" s="115"/>
      <c r="L273" s="115"/>
      <c r="M273" s="115"/>
      <c r="N273" s="115"/>
      <c r="O273" s="115"/>
      <c r="P273" s="115"/>
      <c r="Q273" s="115"/>
      <c r="R273" s="115" t="s">
        <v>3764</v>
      </c>
      <c r="S273" s="115"/>
      <c r="T273" s="115"/>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t="s">
        <v>91</v>
      </c>
      <c r="AR273" s="115"/>
      <c r="AS273" s="115" t="s">
        <v>3765</v>
      </c>
      <c r="AT273" s="115"/>
      <c r="AU273" s="115"/>
      <c r="AV273" s="115"/>
      <c r="AW273" s="115"/>
      <c r="AX273" s="115"/>
      <c r="AY273" s="115"/>
      <c r="AZ273" s="115"/>
      <c r="BA273" s="115"/>
      <c r="BB273" s="115"/>
      <c r="BC273" s="115"/>
      <c r="BD273" s="115"/>
      <c r="BE273" s="115">
        <v>1001.0</v>
      </c>
      <c r="BF273" s="115" t="s">
        <v>93</v>
      </c>
      <c r="BG273" s="115" t="s">
        <v>4126</v>
      </c>
      <c r="BH273" s="115"/>
      <c r="BI273" s="115"/>
      <c r="BJ273" s="115"/>
      <c r="BK273" s="115"/>
      <c r="BL273" s="115">
        <v>5.0</v>
      </c>
      <c r="BM273" s="115" t="s">
        <v>92</v>
      </c>
      <c r="BN273" s="115" t="s">
        <v>91</v>
      </c>
      <c r="BO273" s="115"/>
      <c r="BP273" s="115">
        <v>1.0</v>
      </c>
      <c r="BQ273" s="115" t="s">
        <v>2323</v>
      </c>
      <c r="BR273" s="115" t="s">
        <v>110</v>
      </c>
      <c r="BS273" s="115" t="s">
        <v>3956</v>
      </c>
      <c r="BT273" s="115" t="s">
        <v>111</v>
      </c>
      <c r="BU273" s="115" t="s">
        <v>111</v>
      </c>
      <c r="BV273" s="115" t="s">
        <v>112</v>
      </c>
      <c r="BW273" s="115" t="s">
        <v>385</v>
      </c>
      <c r="BX273" s="115" t="s">
        <v>111</v>
      </c>
      <c r="BY273" s="115" t="s">
        <v>112</v>
      </c>
      <c r="BZ273" s="115"/>
      <c r="CA273" s="115" t="s">
        <v>4127</v>
      </c>
      <c r="CB273" s="115" t="s">
        <v>3837</v>
      </c>
      <c r="CC273" s="115"/>
      <c r="CD273" s="115"/>
      <c r="CE273" s="115"/>
      <c r="CF273" s="115"/>
      <c r="CG273" s="115"/>
      <c r="CH273" s="115"/>
      <c r="CI273" s="115"/>
    </row>
    <row r="274">
      <c r="A274" s="115" t="s">
        <v>2415</v>
      </c>
      <c r="B274" s="115" t="s">
        <v>2416</v>
      </c>
      <c r="C274" s="115" t="s">
        <v>91</v>
      </c>
      <c r="D274" s="115"/>
      <c r="E274" s="115" t="s">
        <v>91</v>
      </c>
      <c r="F274" s="115"/>
      <c r="G274" s="115"/>
      <c r="H274" s="115"/>
      <c r="I274" s="115"/>
      <c r="J274" s="115"/>
      <c r="K274" s="115"/>
      <c r="L274" s="115"/>
      <c r="M274" s="115"/>
      <c r="N274" s="115"/>
      <c r="O274" s="115" t="s">
        <v>91</v>
      </c>
      <c r="P274" s="115"/>
      <c r="Q274" s="115" t="s">
        <v>91</v>
      </c>
      <c r="R274" s="115" t="s">
        <v>4128</v>
      </c>
      <c r="S274" s="115">
        <v>2700.0</v>
      </c>
      <c r="T274" s="115">
        <v>4546.0</v>
      </c>
      <c r="U274" s="115">
        <v>12833.0</v>
      </c>
      <c r="V274" s="115" t="s">
        <v>4129</v>
      </c>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t="s">
        <v>92</v>
      </c>
      <c r="AR274" s="115"/>
      <c r="AS274" s="115" t="s">
        <v>4130</v>
      </c>
      <c r="AT274" s="115"/>
      <c r="AU274" s="115"/>
      <c r="AV274" s="115"/>
      <c r="AW274" s="115"/>
      <c r="AX274" s="115"/>
      <c r="AY274" s="115"/>
      <c r="AZ274" s="115"/>
      <c r="BA274" s="115"/>
      <c r="BB274" s="115"/>
      <c r="BC274" s="115"/>
      <c r="BD274" s="115"/>
      <c r="BE274" s="115">
        <v>2501.0</v>
      </c>
      <c r="BF274" s="115" t="s">
        <v>93</v>
      </c>
      <c r="BG274" s="115" t="s">
        <v>4131</v>
      </c>
      <c r="BH274" s="115"/>
      <c r="BI274" s="115"/>
      <c r="BJ274" s="115"/>
      <c r="BK274" s="115"/>
      <c r="BL274" s="115">
        <v>5.0</v>
      </c>
      <c r="BM274" s="115" t="s">
        <v>90</v>
      </c>
      <c r="BN274" s="115" t="s">
        <v>91</v>
      </c>
      <c r="BO274" s="115" t="s">
        <v>94</v>
      </c>
      <c r="BP274" s="115"/>
      <c r="BQ274" s="115" t="s">
        <v>3984</v>
      </c>
      <c r="BR274" s="115" t="s">
        <v>110</v>
      </c>
      <c r="BS274" s="115" t="s">
        <v>3956</v>
      </c>
      <c r="BT274" s="115" t="s">
        <v>111</v>
      </c>
      <c r="BU274" s="115" t="s">
        <v>112</v>
      </c>
      <c r="BV274" s="115" t="s">
        <v>111</v>
      </c>
      <c r="BW274" s="115" t="s">
        <v>112</v>
      </c>
      <c r="BX274" s="115" t="s">
        <v>111</v>
      </c>
      <c r="BY274" s="115" t="s">
        <v>112</v>
      </c>
      <c r="BZ274" s="115"/>
      <c r="CA274" s="115" t="s">
        <v>410</v>
      </c>
      <c r="CB274" s="115" t="s">
        <v>4132</v>
      </c>
      <c r="CC274" s="115" t="s">
        <v>299</v>
      </c>
      <c r="CD274" s="115" t="s">
        <v>3837</v>
      </c>
      <c r="CE274" s="115"/>
      <c r="CF274" s="115"/>
      <c r="CG274" s="115"/>
      <c r="CH274" s="115"/>
      <c r="CI274" s="115"/>
    </row>
    <row r="275">
      <c r="A275" s="115" t="s">
        <v>2422</v>
      </c>
      <c r="B275" s="115" t="s">
        <v>4133</v>
      </c>
      <c r="C275" s="115" t="s">
        <v>91</v>
      </c>
      <c r="D275" s="115" t="s">
        <v>4134</v>
      </c>
      <c r="E275" s="115" t="s">
        <v>91</v>
      </c>
      <c r="F275" s="115"/>
      <c r="G275" s="115"/>
      <c r="H275" s="115"/>
      <c r="I275" s="115" t="s">
        <v>122</v>
      </c>
      <c r="J275" s="115">
        <v>5.0</v>
      </c>
      <c r="K275" s="115" t="s">
        <v>100</v>
      </c>
      <c r="L275" s="115" t="s">
        <v>91</v>
      </c>
      <c r="M275" s="115" t="s">
        <v>91</v>
      </c>
      <c r="N275" s="115"/>
      <c r="O275" s="115" t="s">
        <v>91</v>
      </c>
      <c r="P275" s="115"/>
      <c r="Q275" s="115" t="s">
        <v>91</v>
      </c>
      <c r="R275" s="115" t="s">
        <v>4135</v>
      </c>
      <c r="S275" s="115">
        <v>3240.0</v>
      </c>
      <c r="T275" s="115">
        <v>17846.0</v>
      </c>
      <c r="U275" s="115">
        <v>20714.0</v>
      </c>
      <c r="V275" s="115" t="s">
        <v>4129</v>
      </c>
      <c r="W275" s="115"/>
      <c r="X275" s="115"/>
      <c r="Y275" s="115"/>
      <c r="Z275" s="115"/>
      <c r="AA275" s="115"/>
      <c r="AB275" s="115"/>
      <c r="AC275" s="115"/>
      <c r="AD275" s="115"/>
      <c r="AE275" s="115"/>
      <c r="AF275" s="115"/>
      <c r="AG275" s="115"/>
      <c r="AH275" s="115" t="s">
        <v>91</v>
      </c>
      <c r="AI275" s="115" t="s">
        <v>93</v>
      </c>
      <c r="AJ275" s="115" t="s">
        <v>91</v>
      </c>
      <c r="AK275" s="115"/>
      <c r="AL275" s="115"/>
      <c r="AM275" s="115"/>
      <c r="AN275" s="115"/>
      <c r="AO275" s="115"/>
      <c r="AP275" s="115"/>
      <c r="AQ275" s="115" t="s">
        <v>91</v>
      </c>
      <c r="AR275" s="115"/>
      <c r="AS275" s="115" t="s">
        <v>3103</v>
      </c>
      <c r="AT275" s="115"/>
      <c r="AU275" s="115"/>
      <c r="AV275" s="115"/>
      <c r="AW275" s="115"/>
      <c r="AX275" s="115"/>
      <c r="AY275" s="115"/>
      <c r="AZ275" s="115"/>
      <c r="BA275" s="115"/>
      <c r="BB275" s="115"/>
      <c r="BC275" s="115"/>
      <c r="BD275" s="115"/>
      <c r="BE275" s="115">
        <v>10000.0</v>
      </c>
      <c r="BF275" s="115" t="s">
        <v>93</v>
      </c>
      <c r="BG275" s="115" t="s">
        <v>2433</v>
      </c>
      <c r="BH275" s="115"/>
      <c r="BI275" s="115"/>
      <c r="BJ275" s="115"/>
      <c r="BK275" s="115"/>
      <c r="BL275" s="115">
        <v>5.0</v>
      </c>
      <c r="BM275" s="115" t="s">
        <v>90</v>
      </c>
      <c r="BN275" s="115" t="s">
        <v>92</v>
      </c>
      <c r="BO275" s="115" t="s">
        <v>94</v>
      </c>
      <c r="BP275" s="115"/>
      <c r="BQ275" s="115" t="s">
        <v>4112</v>
      </c>
      <c r="BR275" s="115" t="s">
        <v>110</v>
      </c>
      <c r="BS275" s="115" t="s">
        <v>3956</v>
      </c>
      <c r="BT275" s="115" t="s">
        <v>112</v>
      </c>
      <c r="BU275" s="115" t="s">
        <v>112</v>
      </c>
      <c r="BV275" s="115" t="s">
        <v>111</v>
      </c>
      <c r="BW275" s="115" t="s">
        <v>112</v>
      </c>
      <c r="BX275" s="115" t="s">
        <v>111</v>
      </c>
      <c r="BY275" s="115" t="s">
        <v>112</v>
      </c>
      <c r="BZ275" s="115"/>
      <c r="CA275" s="115" t="s">
        <v>410</v>
      </c>
      <c r="CB275" s="115" t="s">
        <v>4136</v>
      </c>
      <c r="CC275" s="115" t="s">
        <v>299</v>
      </c>
      <c r="CD275" s="115" t="s">
        <v>118</v>
      </c>
      <c r="CE275" s="115" t="s">
        <v>3837</v>
      </c>
      <c r="CF275" s="115"/>
      <c r="CG275" s="115"/>
      <c r="CH275" s="115"/>
      <c r="CI275" s="115"/>
    </row>
    <row r="276">
      <c r="A276" s="115" t="s">
        <v>2428</v>
      </c>
      <c r="B276" s="115" t="s">
        <v>2429</v>
      </c>
      <c r="C276" s="115" t="s">
        <v>90</v>
      </c>
      <c r="D276" s="115"/>
      <c r="E276" s="115" t="s">
        <v>121</v>
      </c>
      <c r="F276" s="115"/>
      <c r="G276" s="115"/>
      <c r="H276" s="115"/>
      <c r="I276" s="115"/>
      <c r="J276" s="115"/>
      <c r="K276" s="115"/>
      <c r="L276" s="115"/>
      <c r="M276" s="115"/>
      <c r="N276" s="115"/>
      <c r="O276" s="115" t="s">
        <v>91</v>
      </c>
      <c r="P276" s="115"/>
      <c r="Q276" s="115"/>
      <c r="R276" s="115" t="s">
        <v>4137</v>
      </c>
      <c r="S276" s="115"/>
      <c r="T276" s="115"/>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t="s">
        <v>91</v>
      </c>
      <c r="AR276" s="115"/>
      <c r="AS276" s="115" t="s">
        <v>3765</v>
      </c>
      <c r="AT276" s="115"/>
      <c r="AU276" s="115"/>
      <c r="AV276" s="115"/>
      <c r="AW276" s="115"/>
      <c r="AX276" s="115"/>
      <c r="AY276" s="115"/>
      <c r="AZ276" s="115"/>
      <c r="BA276" s="115"/>
      <c r="BB276" s="115"/>
      <c r="BC276" s="115"/>
      <c r="BD276" s="115"/>
      <c r="BE276" s="115">
        <v>10001.0</v>
      </c>
      <c r="BF276" s="115" t="s">
        <v>93</v>
      </c>
      <c r="BG276" s="115" t="s">
        <v>2433</v>
      </c>
      <c r="BH276" s="115"/>
      <c r="BI276" s="115"/>
      <c r="BJ276" s="115"/>
      <c r="BK276" s="115"/>
      <c r="BL276" s="115">
        <v>5.0</v>
      </c>
      <c r="BM276" s="115" t="s">
        <v>91</v>
      </c>
      <c r="BN276" s="115" t="s">
        <v>91</v>
      </c>
      <c r="BO276" s="115"/>
      <c r="BP276" s="115">
        <v>1.0</v>
      </c>
      <c r="BQ276" s="115" t="s">
        <v>4138</v>
      </c>
      <c r="BR276" s="115" t="s">
        <v>110</v>
      </c>
      <c r="BS276" s="115" t="s">
        <v>3956</v>
      </c>
      <c r="BT276" s="115" t="s">
        <v>111</v>
      </c>
      <c r="BU276" s="115" t="s">
        <v>111</v>
      </c>
      <c r="BV276" s="115" t="s">
        <v>112</v>
      </c>
      <c r="BW276" s="115" t="s">
        <v>112</v>
      </c>
      <c r="BX276" s="115" t="s">
        <v>111</v>
      </c>
      <c r="BY276" s="115" t="s">
        <v>112</v>
      </c>
      <c r="BZ276" s="115"/>
      <c r="CA276" s="115" t="s">
        <v>4139</v>
      </c>
      <c r="CB276" s="115" t="s">
        <v>3837</v>
      </c>
      <c r="CC276" s="115"/>
      <c r="CD276" s="115"/>
      <c r="CE276" s="115"/>
      <c r="CF276" s="115"/>
      <c r="CG276" s="115"/>
      <c r="CH276" s="115"/>
      <c r="CI276" s="115"/>
    </row>
    <row r="277">
      <c r="A277" s="115" t="s">
        <v>2435</v>
      </c>
      <c r="B277" s="115" t="s">
        <v>2436</v>
      </c>
      <c r="C277" s="115" t="s">
        <v>90</v>
      </c>
      <c r="D277" s="115"/>
      <c r="E277" s="115" t="s">
        <v>91</v>
      </c>
      <c r="F277" s="115"/>
      <c r="G277" s="115"/>
      <c r="H277" s="115"/>
      <c r="I277" s="115"/>
      <c r="J277" s="115"/>
      <c r="K277" s="115"/>
      <c r="L277" s="115"/>
      <c r="M277" s="115"/>
      <c r="N277" s="115"/>
      <c r="O277" s="115" t="s">
        <v>259</v>
      </c>
      <c r="P277" s="115"/>
      <c r="Q277" s="115" t="s">
        <v>91</v>
      </c>
      <c r="R277" s="115" t="s">
        <v>4140</v>
      </c>
      <c r="S277" s="115">
        <v>2310.0</v>
      </c>
      <c r="T277" s="115">
        <v>33302.0</v>
      </c>
      <c r="U277" s="115"/>
      <c r="V277" s="115" t="s">
        <v>2752</v>
      </c>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t="s">
        <v>90</v>
      </c>
      <c r="AR277" s="115"/>
      <c r="AS277" s="115" t="s">
        <v>4141</v>
      </c>
      <c r="AT277" s="115"/>
      <c r="AU277" s="115"/>
      <c r="AV277" s="115"/>
      <c r="AW277" s="115"/>
      <c r="AX277" s="115"/>
      <c r="AY277" s="115"/>
      <c r="AZ277" s="115"/>
      <c r="BA277" s="115"/>
      <c r="BB277" s="115"/>
      <c r="BC277" s="115">
        <v>5000.0</v>
      </c>
      <c r="BD277" s="115">
        <v>10000.0</v>
      </c>
      <c r="BE277" s="115">
        <v>2500.0</v>
      </c>
      <c r="BF277" s="115" t="s">
        <v>93</v>
      </c>
      <c r="BG277" s="115" t="s">
        <v>4142</v>
      </c>
      <c r="BH277" s="115"/>
      <c r="BI277" s="115"/>
      <c r="BJ277" s="115"/>
      <c r="BK277" s="115"/>
      <c r="BL277" s="115">
        <v>5.0</v>
      </c>
      <c r="BM277" s="115" t="s">
        <v>91</v>
      </c>
      <c r="BN277" s="115" t="s">
        <v>90</v>
      </c>
      <c r="BO277" s="115"/>
      <c r="BP277" s="115"/>
      <c r="BQ277" s="115" t="s">
        <v>4143</v>
      </c>
      <c r="BR277" s="115" t="s">
        <v>110</v>
      </c>
      <c r="BS277" s="115" t="s">
        <v>3956</v>
      </c>
      <c r="BT277" s="115" t="s">
        <v>112</v>
      </c>
      <c r="BU277" s="115" t="s">
        <v>111</v>
      </c>
      <c r="BV277" s="115" t="s">
        <v>153</v>
      </c>
      <c r="BW277" s="115" t="s">
        <v>112</v>
      </c>
      <c r="BX277" s="115" t="s">
        <v>111</v>
      </c>
      <c r="BY277" s="115" t="s">
        <v>114</v>
      </c>
      <c r="BZ277" s="114" t="s">
        <v>1254</v>
      </c>
      <c r="CA277" s="115" t="s">
        <v>4144</v>
      </c>
      <c r="CB277" s="115" t="s">
        <v>1733</v>
      </c>
      <c r="CC277" s="115" t="s">
        <v>118</v>
      </c>
      <c r="CD277" s="115" t="s">
        <v>3837</v>
      </c>
      <c r="CE277" s="115"/>
      <c r="CF277" s="115"/>
      <c r="CG277" s="115"/>
      <c r="CH277" s="115"/>
      <c r="CI277" s="115"/>
    </row>
    <row r="278">
      <c r="A278" s="115" t="s">
        <v>2435</v>
      </c>
      <c r="B278" s="115" t="s">
        <v>2436</v>
      </c>
      <c r="C278" s="115" t="s">
        <v>90</v>
      </c>
      <c r="D278" s="115"/>
      <c r="E278" s="115" t="s">
        <v>121</v>
      </c>
      <c r="F278" s="115"/>
      <c r="G278" s="115"/>
      <c r="H278" s="115"/>
      <c r="I278" s="115"/>
      <c r="J278" s="115"/>
      <c r="K278" s="115"/>
      <c r="L278" s="115"/>
      <c r="M278" s="115"/>
      <c r="N278" s="115"/>
      <c r="O278" s="115" t="s">
        <v>259</v>
      </c>
      <c r="P278" s="115"/>
      <c r="Q278" s="115" t="s">
        <v>91</v>
      </c>
      <c r="R278" s="115" t="s">
        <v>4145</v>
      </c>
      <c r="S278" s="115"/>
      <c r="T278" s="115">
        <v>33302.0</v>
      </c>
      <c r="U278" s="115"/>
      <c r="V278" s="115" t="s">
        <v>4146</v>
      </c>
      <c r="W278" s="115"/>
      <c r="X278" s="115" t="s">
        <v>4147</v>
      </c>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c r="AU278" s="115"/>
      <c r="AV278" s="115"/>
      <c r="AW278" s="115"/>
      <c r="AX278" s="115"/>
      <c r="AY278" s="115"/>
      <c r="AZ278" s="115"/>
      <c r="BA278" s="115"/>
      <c r="BB278" s="115"/>
      <c r="BC278" s="115"/>
      <c r="BD278" s="115"/>
      <c r="BE278" s="115">
        <v>5000.0</v>
      </c>
      <c r="BF278" s="115" t="s">
        <v>93</v>
      </c>
      <c r="BG278" s="115" t="s">
        <v>4148</v>
      </c>
      <c r="BH278" s="115"/>
      <c r="BI278" s="115"/>
      <c r="BJ278" s="115"/>
      <c r="BK278" s="115"/>
      <c r="BL278" s="115">
        <v>5.0</v>
      </c>
      <c r="BM278" s="115" t="s">
        <v>91</v>
      </c>
      <c r="BN278" s="115" t="s">
        <v>90</v>
      </c>
      <c r="BO278" s="115"/>
      <c r="BP278" s="115">
        <v>1.0</v>
      </c>
      <c r="BQ278" s="115" t="s">
        <v>4143</v>
      </c>
      <c r="BR278" s="115" t="s">
        <v>110</v>
      </c>
      <c r="BS278" s="115" t="s">
        <v>3956</v>
      </c>
      <c r="BT278" s="115" t="s">
        <v>111</v>
      </c>
      <c r="BU278" s="115" t="s">
        <v>111</v>
      </c>
      <c r="BV278" s="115" t="s">
        <v>111</v>
      </c>
      <c r="BW278" s="115" t="s">
        <v>112</v>
      </c>
      <c r="BX278" s="115" t="s">
        <v>111</v>
      </c>
      <c r="BY278" s="115" t="s">
        <v>112</v>
      </c>
      <c r="BZ278" s="115"/>
      <c r="CA278" s="115" t="s">
        <v>4144</v>
      </c>
      <c r="CB278" s="115" t="s">
        <v>3837</v>
      </c>
      <c r="CC278" s="114" t="s">
        <v>134</v>
      </c>
      <c r="CD278" s="115" t="s">
        <v>580</v>
      </c>
      <c r="CE278" s="115"/>
      <c r="CF278" s="115"/>
      <c r="CG278" s="115"/>
      <c r="CH278" s="115"/>
      <c r="CI278" s="115"/>
    </row>
    <row r="279">
      <c r="A279" s="115" t="s">
        <v>2442</v>
      </c>
      <c r="B279" s="115" t="s">
        <v>4149</v>
      </c>
      <c r="C279" s="115" t="s">
        <v>90</v>
      </c>
      <c r="D279" s="115" t="s">
        <v>4150</v>
      </c>
      <c r="E279" s="115" t="s">
        <v>121</v>
      </c>
      <c r="F279" s="115"/>
      <c r="G279" s="115"/>
      <c r="H279" s="115"/>
      <c r="I279" s="115"/>
      <c r="J279" s="115"/>
      <c r="K279" s="115"/>
      <c r="L279" s="115"/>
      <c r="M279" s="115"/>
      <c r="N279" s="115"/>
      <c r="O279" s="115"/>
      <c r="P279" s="115"/>
      <c r="Q279" s="115"/>
      <c r="R279" s="115" t="s">
        <v>3764</v>
      </c>
      <c r="S279" s="115"/>
      <c r="T279" s="115"/>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t="s">
        <v>91</v>
      </c>
      <c r="AR279" s="115"/>
      <c r="AS279" s="115" t="s">
        <v>3765</v>
      </c>
      <c r="AT279" s="115"/>
      <c r="AU279" s="115"/>
      <c r="AV279" s="115"/>
      <c r="AW279" s="115"/>
      <c r="AX279" s="115"/>
      <c r="AY279" s="115"/>
      <c r="AZ279" s="115"/>
      <c r="BA279" s="115"/>
      <c r="BB279" s="115"/>
      <c r="BC279" s="115"/>
      <c r="BD279" s="115"/>
      <c r="BE279" s="115">
        <v>5000.0</v>
      </c>
      <c r="BF279" s="115" t="s">
        <v>93</v>
      </c>
      <c r="BG279" s="115" t="s">
        <v>4151</v>
      </c>
      <c r="BH279" s="115"/>
      <c r="BI279" s="115"/>
      <c r="BJ279" s="115"/>
      <c r="BK279" s="115"/>
      <c r="BL279" s="115">
        <v>5.0</v>
      </c>
      <c r="BM279" s="115" t="s">
        <v>91</v>
      </c>
      <c r="BN279" s="115" t="s">
        <v>90</v>
      </c>
      <c r="BO279" s="115"/>
      <c r="BP279" s="115">
        <v>1.0</v>
      </c>
      <c r="BQ279" s="115" t="s">
        <v>4152</v>
      </c>
      <c r="BR279" s="115" t="s">
        <v>110</v>
      </c>
      <c r="BS279" s="115" t="s">
        <v>3956</v>
      </c>
      <c r="BT279" s="115" t="s">
        <v>111</v>
      </c>
      <c r="BU279" s="115" t="s">
        <v>111</v>
      </c>
      <c r="BV279" s="115" t="s">
        <v>111</v>
      </c>
      <c r="BW279" s="115" t="s">
        <v>112</v>
      </c>
      <c r="BX279" s="115" t="s">
        <v>111</v>
      </c>
      <c r="BY279" s="115" t="s">
        <v>112</v>
      </c>
      <c r="BZ279" s="115"/>
      <c r="CA279" s="115" t="s">
        <v>4153</v>
      </c>
      <c r="CB279" s="115" t="s">
        <v>3837</v>
      </c>
      <c r="CC279" s="115"/>
      <c r="CD279" s="115"/>
      <c r="CE279" s="115"/>
      <c r="CF279" s="115"/>
      <c r="CG279" s="115"/>
      <c r="CH279" s="115"/>
      <c r="CI279" s="115"/>
    </row>
    <row r="280">
      <c r="A280" s="115" t="s">
        <v>2240</v>
      </c>
      <c r="B280" s="115" t="s">
        <v>2248</v>
      </c>
      <c r="C280" s="115" t="s">
        <v>90</v>
      </c>
      <c r="D280" s="115" t="s">
        <v>2241</v>
      </c>
      <c r="E280" s="115" t="s">
        <v>121</v>
      </c>
      <c r="F280" s="115"/>
      <c r="G280" s="115"/>
      <c r="H280" s="115"/>
      <c r="I280" s="115"/>
      <c r="J280" s="115"/>
      <c r="K280" s="115"/>
      <c r="L280" s="115"/>
      <c r="M280" s="115"/>
      <c r="N280" s="115"/>
      <c r="O280" s="115"/>
      <c r="P280" s="115"/>
      <c r="Q280" s="115"/>
      <c r="R280" s="115" t="s">
        <v>3764</v>
      </c>
      <c r="S280" s="115"/>
      <c r="T280" s="115"/>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t="s">
        <v>4154</v>
      </c>
      <c r="AT280" s="115"/>
      <c r="AU280" s="115"/>
      <c r="AV280" s="115"/>
      <c r="AW280" s="115"/>
      <c r="AX280" s="115"/>
      <c r="AY280" s="115"/>
      <c r="AZ280" s="115"/>
      <c r="BA280" s="115"/>
      <c r="BB280" s="115"/>
      <c r="BC280" s="115"/>
      <c r="BD280" s="115"/>
      <c r="BE280" s="115">
        <v>10001.0</v>
      </c>
      <c r="BF280" s="115" t="s">
        <v>93</v>
      </c>
      <c r="BG280" s="115" t="s">
        <v>4155</v>
      </c>
      <c r="BH280" s="115"/>
      <c r="BI280" s="115"/>
      <c r="BJ280" s="115"/>
      <c r="BK280" s="115"/>
      <c r="BL280" s="115">
        <v>5.0</v>
      </c>
      <c r="BM280" s="115" t="s">
        <v>91</v>
      </c>
      <c r="BN280" s="115" t="s">
        <v>90</v>
      </c>
      <c r="BO280" s="115"/>
      <c r="BP280" s="115">
        <v>1.0</v>
      </c>
      <c r="BQ280" s="115" t="s">
        <v>4152</v>
      </c>
      <c r="BR280" s="115" t="s">
        <v>110</v>
      </c>
      <c r="BS280" s="115" t="s">
        <v>3956</v>
      </c>
      <c r="BT280" s="115" t="s">
        <v>111</v>
      </c>
      <c r="BU280" s="115" t="s">
        <v>111</v>
      </c>
      <c r="BV280" s="115" t="s">
        <v>111</v>
      </c>
      <c r="BW280" s="115" t="s">
        <v>112</v>
      </c>
      <c r="BX280" s="115" t="s">
        <v>111</v>
      </c>
      <c r="BY280" s="115" t="s">
        <v>112</v>
      </c>
      <c r="BZ280" s="115"/>
      <c r="CA280" s="115" t="s">
        <v>4156</v>
      </c>
      <c r="CB280" s="115" t="s">
        <v>3837</v>
      </c>
      <c r="CC280" s="115"/>
      <c r="CD280" s="115"/>
      <c r="CE280" s="115"/>
      <c r="CF280" s="115"/>
      <c r="CG280" s="115"/>
      <c r="CH280" s="115"/>
      <c r="CI280" s="115"/>
    </row>
    <row r="281">
      <c r="A281" s="115" t="s">
        <v>2247</v>
      </c>
      <c r="B281" s="115" t="s">
        <v>2248</v>
      </c>
      <c r="C281" s="115" t="s">
        <v>90</v>
      </c>
      <c r="D281" s="115"/>
      <c r="E281" s="115" t="s">
        <v>91</v>
      </c>
      <c r="F281" s="115">
        <v>3.0</v>
      </c>
      <c r="G281" s="115" t="s">
        <v>4157</v>
      </c>
      <c r="H281" s="115" t="s">
        <v>91</v>
      </c>
      <c r="I281" s="115"/>
      <c r="J281" s="115"/>
      <c r="K281" s="115"/>
      <c r="L281" s="115"/>
      <c r="M281" s="115"/>
      <c r="N281" s="115"/>
      <c r="O281" s="115" t="s">
        <v>91</v>
      </c>
      <c r="P281" s="115"/>
      <c r="Q281" s="115"/>
      <c r="R281" s="115" t="s">
        <v>4158</v>
      </c>
      <c r="S281" s="115"/>
      <c r="T281" s="115"/>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t="s">
        <v>91</v>
      </c>
      <c r="AR281" s="115"/>
      <c r="AS281" s="115" t="s">
        <v>4159</v>
      </c>
      <c r="AT281" s="115"/>
      <c r="AU281" s="115"/>
      <c r="AV281" s="115"/>
      <c r="AW281" s="115"/>
      <c r="AX281" s="115"/>
      <c r="AY281" s="115"/>
      <c r="AZ281" s="115"/>
      <c r="BA281" s="115"/>
      <c r="BB281" s="115"/>
      <c r="BC281" s="115"/>
      <c r="BD281" s="115"/>
      <c r="BE281" s="115">
        <v>2501.0</v>
      </c>
      <c r="BF281" s="115" t="s">
        <v>93</v>
      </c>
      <c r="BG281" s="115" t="s">
        <v>4160</v>
      </c>
      <c r="BH281" s="115"/>
      <c r="BI281" s="115"/>
      <c r="BJ281" s="115"/>
      <c r="BK281" s="115"/>
      <c r="BL281" s="115">
        <v>5.0</v>
      </c>
      <c r="BM281" s="115" t="s">
        <v>90</v>
      </c>
      <c r="BN281" s="115" t="s">
        <v>91</v>
      </c>
      <c r="BO281" s="115"/>
      <c r="BP281" s="115"/>
      <c r="BQ281" s="115" t="s">
        <v>2252</v>
      </c>
      <c r="BR281" s="115" t="s">
        <v>110</v>
      </c>
      <c r="BS281" s="115" t="s">
        <v>3956</v>
      </c>
      <c r="BT281" s="115" t="s">
        <v>111</v>
      </c>
      <c r="BU281" s="115" t="s">
        <v>111</v>
      </c>
      <c r="BV281" s="115" t="s">
        <v>112</v>
      </c>
      <c r="BW281" s="115" t="s">
        <v>112</v>
      </c>
      <c r="BX281" s="115" t="s">
        <v>111</v>
      </c>
      <c r="BY281" s="115" t="s">
        <v>112</v>
      </c>
      <c r="BZ281" s="115"/>
      <c r="CA281" s="115" t="s">
        <v>4161</v>
      </c>
      <c r="CB281" s="115" t="s">
        <v>3837</v>
      </c>
      <c r="CC281" s="115"/>
      <c r="CD281" s="115"/>
      <c r="CE281" s="115"/>
      <c r="CF281" s="115"/>
      <c r="CG281" s="115"/>
      <c r="CH281" s="115"/>
      <c r="CI281" s="115"/>
    </row>
    <row r="282">
      <c r="A282" s="115" t="s">
        <v>2273</v>
      </c>
      <c r="B282" s="115" t="s">
        <v>2274</v>
      </c>
      <c r="C282" s="115" t="s">
        <v>90</v>
      </c>
      <c r="D282" s="115"/>
      <c r="E282" s="115" t="s">
        <v>121</v>
      </c>
      <c r="F282" s="115"/>
      <c r="G282" s="115"/>
      <c r="H282" s="115"/>
      <c r="I282" s="115"/>
      <c r="J282" s="115"/>
      <c r="K282" s="115"/>
      <c r="L282" s="115"/>
      <c r="M282" s="115"/>
      <c r="N282" s="115"/>
      <c r="O282" s="115"/>
      <c r="P282" s="115"/>
      <c r="Q282" s="115"/>
      <c r="R282" s="115" t="s">
        <v>3764</v>
      </c>
      <c r="S282" s="115"/>
      <c r="T282" s="115"/>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c r="AU282" s="115"/>
      <c r="AV282" s="115"/>
      <c r="AW282" s="115"/>
      <c r="AX282" s="115"/>
      <c r="AY282" s="115"/>
      <c r="AZ282" s="115"/>
      <c r="BA282" s="115"/>
      <c r="BB282" s="115"/>
      <c r="BC282" s="115"/>
      <c r="BD282" s="115">
        <v>1000.0</v>
      </c>
      <c r="BE282" s="115">
        <v>250.0</v>
      </c>
      <c r="BF282" s="115" t="s">
        <v>93</v>
      </c>
      <c r="BG282" s="115" t="s">
        <v>4162</v>
      </c>
      <c r="BH282" s="115"/>
      <c r="BI282" s="115"/>
      <c r="BJ282" s="115"/>
      <c r="BK282" s="115"/>
      <c r="BL282" s="115">
        <v>5.0</v>
      </c>
      <c r="BM282" s="115" t="s">
        <v>92</v>
      </c>
      <c r="BN282" s="115" t="s">
        <v>90</v>
      </c>
      <c r="BO282" s="115"/>
      <c r="BP282" s="115">
        <v>2.0</v>
      </c>
      <c r="BQ282" s="115" t="s">
        <v>4163</v>
      </c>
      <c r="BR282" s="115" t="s">
        <v>110</v>
      </c>
      <c r="BS282" s="115" t="s">
        <v>3956</v>
      </c>
      <c r="BT282" s="115" t="s">
        <v>111</v>
      </c>
      <c r="BU282" s="115" t="s">
        <v>111</v>
      </c>
      <c r="BV282" s="115" t="s">
        <v>111</v>
      </c>
      <c r="BW282" s="115" t="s">
        <v>113</v>
      </c>
      <c r="BX282" s="115" t="s">
        <v>111</v>
      </c>
      <c r="BY282" s="115" t="s">
        <v>112</v>
      </c>
      <c r="BZ282" s="115"/>
      <c r="CA282" s="115" t="s">
        <v>4164</v>
      </c>
      <c r="CB282" s="115" t="s">
        <v>3837</v>
      </c>
      <c r="CC282" s="115"/>
      <c r="CD282" s="115"/>
      <c r="CE282" s="115"/>
      <c r="CF282" s="115"/>
      <c r="CG282" s="115"/>
      <c r="CH282" s="115"/>
      <c r="CI282" s="115"/>
    </row>
    <row r="283">
      <c r="A283" s="115" t="s">
        <v>2268</v>
      </c>
      <c r="B283" s="115" t="s">
        <v>2269</v>
      </c>
      <c r="C283" s="115" t="s">
        <v>90</v>
      </c>
      <c r="D283" s="115"/>
      <c r="E283" s="115" t="s">
        <v>121</v>
      </c>
      <c r="F283" s="115"/>
      <c r="G283" s="115"/>
      <c r="H283" s="115"/>
      <c r="I283" s="115"/>
      <c r="J283" s="115"/>
      <c r="K283" s="115"/>
      <c r="L283" s="115"/>
      <c r="M283" s="115"/>
      <c r="N283" s="115"/>
      <c r="O283" s="115"/>
      <c r="P283" s="115"/>
      <c r="Q283" s="115"/>
      <c r="R283" s="115" t="s">
        <v>3764</v>
      </c>
      <c r="S283" s="115"/>
      <c r="T283" s="115"/>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c r="AU283" s="115"/>
      <c r="AV283" s="115"/>
      <c r="AW283" s="115"/>
      <c r="AX283" s="115"/>
      <c r="AY283" s="115"/>
      <c r="AZ283" s="115"/>
      <c r="BA283" s="115"/>
      <c r="BB283" s="115"/>
      <c r="BC283" s="115"/>
      <c r="BD283" s="115">
        <v>1000.0</v>
      </c>
      <c r="BE283" s="115">
        <v>250.0</v>
      </c>
      <c r="BF283" s="115" t="s">
        <v>93</v>
      </c>
      <c r="BG283" s="115" t="s">
        <v>4162</v>
      </c>
      <c r="BH283" s="115"/>
      <c r="BI283" s="115"/>
      <c r="BJ283" s="115"/>
      <c r="BK283" s="115"/>
      <c r="BL283" s="115">
        <v>5.0</v>
      </c>
      <c r="BM283" s="115" t="s">
        <v>92</v>
      </c>
      <c r="BN283" s="115" t="s">
        <v>90</v>
      </c>
      <c r="BO283" s="115"/>
      <c r="BP283" s="115">
        <v>2.0</v>
      </c>
      <c r="BQ283" s="115" t="s">
        <v>4163</v>
      </c>
      <c r="BR283" s="115" t="s">
        <v>110</v>
      </c>
      <c r="BS283" s="115" t="s">
        <v>3956</v>
      </c>
      <c r="BT283" s="115" t="s">
        <v>111</v>
      </c>
      <c r="BU283" s="115" t="s">
        <v>111</v>
      </c>
      <c r="BV283" s="115" t="s">
        <v>111</v>
      </c>
      <c r="BW283" s="115" t="s">
        <v>113</v>
      </c>
      <c r="BX283" s="115" t="s">
        <v>111</v>
      </c>
      <c r="BY283" s="115" t="s">
        <v>112</v>
      </c>
      <c r="BZ283" s="115"/>
      <c r="CA283" s="115" t="s">
        <v>4165</v>
      </c>
      <c r="CB283" s="115" t="s">
        <v>3837</v>
      </c>
      <c r="CC283" s="115"/>
      <c r="CD283" s="115"/>
      <c r="CE283" s="115"/>
      <c r="CF283" s="115"/>
      <c r="CG283" s="115"/>
      <c r="CH283" s="115"/>
      <c r="CI283" s="115"/>
    </row>
    <row r="284">
      <c r="A284" s="115" t="s">
        <v>4166</v>
      </c>
      <c r="B284" s="115" t="s">
        <v>2255</v>
      </c>
      <c r="C284" s="115" t="s">
        <v>90</v>
      </c>
      <c r="D284" s="115"/>
      <c r="E284" s="115" t="s">
        <v>91</v>
      </c>
      <c r="F284" s="115"/>
      <c r="G284" s="115"/>
      <c r="H284" s="115"/>
      <c r="I284" s="115"/>
      <c r="J284" s="115"/>
      <c r="K284" s="115"/>
      <c r="L284" s="115"/>
      <c r="M284" s="115"/>
      <c r="N284" s="115"/>
      <c r="O284" s="115"/>
      <c r="P284" s="115"/>
      <c r="Q284" s="115"/>
      <c r="R284" s="115" t="s">
        <v>4167</v>
      </c>
      <c r="S284" s="115"/>
      <c r="T284" s="115">
        <v>150.0</v>
      </c>
      <c r="U284" s="115"/>
      <c r="V284" s="115"/>
      <c r="W284" s="115"/>
      <c r="X284" s="115" t="s">
        <v>4168</v>
      </c>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c r="AU284" s="115"/>
      <c r="AV284" s="115"/>
      <c r="AW284" s="115"/>
      <c r="AX284" s="115"/>
      <c r="AY284" s="115"/>
      <c r="AZ284" s="115"/>
      <c r="BA284" s="115"/>
      <c r="BB284" s="115"/>
      <c r="BC284" s="115"/>
      <c r="BD284" s="115">
        <v>2500.0</v>
      </c>
      <c r="BE284" s="115">
        <v>1000.0</v>
      </c>
      <c r="BF284" s="115" t="s">
        <v>93</v>
      </c>
      <c r="BG284" s="115" t="s">
        <v>2258</v>
      </c>
      <c r="BH284" s="115"/>
      <c r="BI284" s="115"/>
      <c r="BJ284" s="115"/>
      <c r="BK284" s="115"/>
      <c r="BL284" s="115">
        <v>5.0</v>
      </c>
      <c r="BM284" s="115" t="s">
        <v>91</v>
      </c>
      <c r="BN284" s="115" t="s">
        <v>90</v>
      </c>
      <c r="BO284" s="115"/>
      <c r="BP284" s="115">
        <v>2.0</v>
      </c>
      <c r="BQ284" s="115" t="s">
        <v>4075</v>
      </c>
      <c r="BR284" s="115" t="s">
        <v>110</v>
      </c>
      <c r="BS284" s="115" t="s">
        <v>3956</v>
      </c>
      <c r="BT284" s="115" t="s">
        <v>111</v>
      </c>
      <c r="BU284" s="115" t="s">
        <v>111</v>
      </c>
      <c r="BV284" s="115" t="s">
        <v>111</v>
      </c>
      <c r="BW284" s="115" t="s">
        <v>112</v>
      </c>
      <c r="BX284" s="115" t="s">
        <v>111</v>
      </c>
      <c r="BY284" s="115" t="s">
        <v>112</v>
      </c>
      <c r="BZ284" s="115"/>
      <c r="CA284" s="115" t="s">
        <v>4169</v>
      </c>
      <c r="CB284" s="115" t="s">
        <v>3837</v>
      </c>
      <c r="CC284" s="115"/>
      <c r="CD284" s="115"/>
      <c r="CE284" s="115"/>
      <c r="CF284" s="115"/>
      <c r="CG284" s="115"/>
      <c r="CH284" s="115"/>
      <c r="CI284" s="115"/>
    </row>
    <row r="285">
      <c r="A285" s="115" t="s">
        <v>2261</v>
      </c>
      <c r="B285" s="115" t="s">
        <v>4170</v>
      </c>
      <c r="C285" s="115" t="s">
        <v>91</v>
      </c>
      <c r="D285" s="115"/>
      <c r="E285" s="115" t="s">
        <v>91</v>
      </c>
      <c r="F285" s="115"/>
      <c r="G285" s="115"/>
      <c r="H285" s="115"/>
      <c r="I285" s="115"/>
      <c r="J285" s="115"/>
      <c r="K285" s="115"/>
      <c r="L285" s="115"/>
      <c r="M285" s="115"/>
      <c r="N285" s="115"/>
      <c r="O285" s="115" t="s">
        <v>91</v>
      </c>
      <c r="P285" s="115"/>
      <c r="Q285" s="115" t="s">
        <v>91</v>
      </c>
      <c r="R285" s="115" t="s">
        <v>4171</v>
      </c>
      <c r="S285" s="115">
        <v>660.0</v>
      </c>
      <c r="T285" s="115">
        <v>3832.0</v>
      </c>
      <c r="U285" s="115">
        <v>7739.0</v>
      </c>
      <c r="V285" s="115" t="s">
        <v>2815</v>
      </c>
      <c r="W285" s="115"/>
      <c r="X285" s="115"/>
      <c r="Y285" s="115"/>
      <c r="Z285" s="115"/>
      <c r="AA285" s="115"/>
      <c r="AB285" s="115"/>
      <c r="AC285" s="115"/>
      <c r="AD285" s="115"/>
      <c r="AE285" s="115"/>
      <c r="AF285" s="115"/>
      <c r="AG285" s="115"/>
      <c r="AH285" s="115"/>
      <c r="AI285" s="115"/>
      <c r="AJ285" s="115"/>
      <c r="AK285" s="115"/>
      <c r="AL285" s="115"/>
      <c r="AM285" s="115" t="s">
        <v>4172</v>
      </c>
      <c r="AN285" s="115"/>
      <c r="AO285" s="115"/>
      <c r="AP285" s="115"/>
      <c r="AQ285" s="115"/>
      <c r="AR285" s="115"/>
      <c r="AS285" s="115" t="s">
        <v>4172</v>
      </c>
      <c r="AT285" s="115"/>
      <c r="AU285" s="115"/>
      <c r="AV285" s="115"/>
      <c r="AW285" s="115"/>
      <c r="AX285" s="115"/>
      <c r="AY285" s="115"/>
      <c r="AZ285" s="115" t="s">
        <v>100</v>
      </c>
      <c r="BA285" s="115" t="s">
        <v>92</v>
      </c>
      <c r="BB285" s="115" t="s">
        <v>2264</v>
      </c>
      <c r="BC285" s="115"/>
      <c r="BD285" s="115">
        <v>2500.0</v>
      </c>
      <c r="BE285" s="115">
        <v>1000.0</v>
      </c>
      <c r="BF285" s="115" t="s">
        <v>93</v>
      </c>
      <c r="BG285" s="115" t="s">
        <v>4173</v>
      </c>
      <c r="BH285" s="115"/>
      <c r="BI285" s="115"/>
      <c r="BJ285" s="115"/>
      <c r="BK285" s="115"/>
      <c r="BL285" s="115">
        <v>5.0</v>
      </c>
      <c r="BM285" s="115" t="s">
        <v>90</v>
      </c>
      <c r="BN285" s="115" t="s">
        <v>91</v>
      </c>
      <c r="BO285" s="115" t="s">
        <v>94</v>
      </c>
      <c r="BP285" s="115"/>
      <c r="BQ285" s="115" t="s">
        <v>4174</v>
      </c>
      <c r="BR285" s="115" t="s">
        <v>110</v>
      </c>
      <c r="BS285" s="115" t="s">
        <v>3956</v>
      </c>
      <c r="BT285" s="115" t="s">
        <v>111</v>
      </c>
      <c r="BU285" s="115" t="s">
        <v>4175</v>
      </c>
      <c r="BV285" s="115" t="s">
        <v>111</v>
      </c>
      <c r="BW285" s="115" t="s">
        <v>385</v>
      </c>
      <c r="BX285" s="115" t="s">
        <v>111</v>
      </c>
      <c r="BY285" s="115" t="s">
        <v>193</v>
      </c>
      <c r="BZ285" s="114" t="s">
        <v>4176</v>
      </c>
      <c r="CA285"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285" s="115" t="s">
        <v>4177</v>
      </c>
      <c r="CC285" s="115" t="s">
        <v>118</v>
      </c>
      <c r="CD285" s="115" t="s">
        <v>2267</v>
      </c>
      <c r="CE285" s="115" t="s">
        <v>3837</v>
      </c>
      <c r="CF285" s="115"/>
      <c r="CG285" s="115"/>
      <c r="CH285" s="115"/>
      <c r="CI285" s="115"/>
    </row>
    <row r="286">
      <c r="A286" s="115" t="s">
        <v>2277</v>
      </c>
      <c r="B286" s="115" t="s">
        <v>2278</v>
      </c>
      <c r="C286" s="115" t="s">
        <v>91</v>
      </c>
      <c r="D286" s="115"/>
      <c r="E286" s="115" t="s">
        <v>121</v>
      </c>
      <c r="F286" s="115"/>
      <c r="G286" s="115"/>
      <c r="H286" s="115"/>
      <c r="I286" s="115"/>
      <c r="J286" s="115"/>
      <c r="K286" s="115"/>
      <c r="L286" s="115"/>
      <c r="M286" s="115"/>
      <c r="N286" s="115"/>
      <c r="O286" s="115"/>
      <c r="P286" s="115"/>
      <c r="Q286" s="115"/>
      <c r="R286" s="115" t="s">
        <v>3764</v>
      </c>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c r="AY286" s="115"/>
      <c r="AZ286" s="115"/>
      <c r="BA286" s="115"/>
      <c r="BB286" s="115"/>
      <c r="BC286" s="115"/>
      <c r="BD286" s="115"/>
      <c r="BE286" s="115">
        <v>10000.0</v>
      </c>
      <c r="BF286" s="115" t="s">
        <v>93</v>
      </c>
      <c r="BG286" s="115" t="s">
        <v>4178</v>
      </c>
      <c r="BH286" s="115"/>
      <c r="BI286" s="115"/>
      <c r="BJ286" s="115"/>
      <c r="BK286" s="115"/>
      <c r="BL286" s="115">
        <v>5.0</v>
      </c>
      <c r="BM286" s="115" t="s">
        <v>91</v>
      </c>
      <c r="BN286" s="115" t="s">
        <v>90</v>
      </c>
      <c r="BO286" s="115"/>
      <c r="BP286" s="115">
        <v>1.0</v>
      </c>
      <c r="BQ286" s="115" t="s">
        <v>2281</v>
      </c>
      <c r="BR286" s="115" t="s">
        <v>110</v>
      </c>
      <c r="BS286" s="115" t="s">
        <v>3956</v>
      </c>
      <c r="BT286" s="115" t="s">
        <v>111</v>
      </c>
      <c r="BU286" s="115" t="s">
        <v>111</v>
      </c>
      <c r="BV286" s="115" t="s">
        <v>111</v>
      </c>
      <c r="BW286" s="115" t="s">
        <v>112</v>
      </c>
      <c r="BX286" s="115" t="s">
        <v>111</v>
      </c>
      <c r="BY286" s="115" t="s">
        <v>112</v>
      </c>
      <c r="BZ286" s="115"/>
      <c r="CA286" s="115" t="s">
        <v>4179</v>
      </c>
      <c r="CB286" s="115" t="s">
        <v>3837</v>
      </c>
      <c r="CC286" s="115"/>
      <c r="CD286" s="115"/>
      <c r="CE286" s="115"/>
      <c r="CF286" s="115"/>
      <c r="CG286" s="115"/>
      <c r="CH286" s="115"/>
      <c r="CI286" s="115"/>
    </row>
    <row r="287">
      <c r="A287" s="115" t="s">
        <v>2290</v>
      </c>
      <c r="B287" s="115" t="s">
        <v>2291</v>
      </c>
      <c r="C287" s="115" t="s">
        <v>91</v>
      </c>
      <c r="D287" s="115"/>
      <c r="E287" s="115" t="s">
        <v>121</v>
      </c>
      <c r="F287" s="115"/>
      <c r="G287" s="115"/>
      <c r="H287" s="115"/>
      <c r="I287" s="115"/>
      <c r="J287" s="115"/>
      <c r="K287" s="115"/>
      <c r="L287" s="115"/>
      <c r="M287" s="115"/>
      <c r="N287" s="115"/>
      <c r="O287" s="115"/>
      <c r="P287" s="115"/>
      <c r="Q287" s="115"/>
      <c r="R287" s="115" t="s">
        <v>3764</v>
      </c>
      <c r="S287" s="115"/>
      <c r="T287" s="115"/>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c r="AU287" s="115"/>
      <c r="AV287" s="115"/>
      <c r="AW287" s="115"/>
      <c r="AX287" s="115"/>
      <c r="AY287" s="115"/>
      <c r="AZ287" s="115"/>
      <c r="BA287" s="115"/>
      <c r="BB287" s="115"/>
      <c r="BC287" s="115"/>
      <c r="BD287" s="115"/>
      <c r="BE287" s="115">
        <v>10000.0</v>
      </c>
      <c r="BF287" s="115" t="s">
        <v>93</v>
      </c>
      <c r="BG287" s="115" t="s">
        <v>4178</v>
      </c>
      <c r="BH287" s="115"/>
      <c r="BI287" s="115"/>
      <c r="BJ287" s="115"/>
      <c r="BK287" s="115"/>
      <c r="BL287" s="115">
        <v>5.0</v>
      </c>
      <c r="BM287" s="115" t="s">
        <v>91</v>
      </c>
      <c r="BN287" s="115" t="s">
        <v>91</v>
      </c>
      <c r="BO287" s="115"/>
      <c r="BP287" s="115">
        <v>1.0</v>
      </c>
      <c r="BQ287" s="115" t="s">
        <v>2281</v>
      </c>
      <c r="BR287" s="115" t="s">
        <v>110</v>
      </c>
      <c r="BS287" s="115" t="s">
        <v>3956</v>
      </c>
      <c r="BT287" s="115" t="s">
        <v>111</v>
      </c>
      <c r="BU287" s="115" t="s">
        <v>111</v>
      </c>
      <c r="BV287" s="115" t="s">
        <v>111</v>
      </c>
      <c r="BW287" s="115" t="s">
        <v>112</v>
      </c>
      <c r="BX287" s="115" t="s">
        <v>111</v>
      </c>
      <c r="BY287" s="115" t="s">
        <v>112</v>
      </c>
      <c r="BZ287" s="115"/>
      <c r="CA287" s="115" t="s">
        <v>4180</v>
      </c>
      <c r="CB287" s="115" t="s">
        <v>3837</v>
      </c>
      <c r="CC287" s="115"/>
      <c r="CD287" s="115"/>
      <c r="CE287" s="115"/>
      <c r="CF287" s="115"/>
      <c r="CG287" s="115"/>
      <c r="CH287" s="115"/>
      <c r="CI287" s="115"/>
    </row>
    <row r="288">
      <c r="A288" s="115" t="s">
        <v>2283</v>
      </c>
      <c r="B288" s="115" t="s">
        <v>2284</v>
      </c>
      <c r="C288" s="115" t="s">
        <v>91</v>
      </c>
      <c r="D288" s="115"/>
      <c r="E288" s="115" t="s">
        <v>121</v>
      </c>
      <c r="F288" s="115"/>
      <c r="G288" s="115"/>
      <c r="H288" s="115"/>
      <c r="I288" s="115"/>
      <c r="J288" s="115"/>
      <c r="K288" s="115"/>
      <c r="L288" s="115"/>
      <c r="M288" s="115"/>
      <c r="N288" s="115"/>
      <c r="O288" s="115"/>
      <c r="P288" s="115"/>
      <c r="Q288" s="115"/>
      <c r="R288" s="115" t="s">
        <v>3764</v>
      </c>
      <c r="S288" s="115"/>
      <c r="T288" s="115"/>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c r="AU288" s="115"/>
      <c r="AV288" s="115"/>
      <c r="AW288" s="115"/>
      <c r="AX288" s="115"/>
      <c r="AY288" s="115"/>
      <c r="AZ288" s="115"/>
      <c r="BA288" s="115"/>
      <c r="BB288" s="115"/>
      <c r="BC288" s="115"/>
      <c r="BD288" s="115"/>
      <c r="BE288" s="115">
        <v>10000.0</v>
      </c>
      <c r="BF288" s="115" t="s">
        <v>93</v>
      </c>
      <c r="BG288" s="115" t="s">
        <v>2287</v>
      </c>
      <c r="BH288" s="115"/>
      <c r="BI288" s="115"/>
      <c r="BJ288" s="115"/>
      <c r="BK288" s="115"/>
      <c r="BL288" s="115">
        <v>5.0</v>
      </c>
      <c r="BM288" s="115" t="s">
        <v>91</v>
      </c>
      <c r="BN288" s="115" t="s">
        <v>92</v>
      </c>
      <c r="BO288" s="115"/>
      <c r="BP288" s="115">
        <v>1.0</v>
      </c>
      <c r="BQ288" s="115" t="s">
        <v>2288</v>
      </c>
      <c r="BR288" s="115" t="s">
        <v>110</v>
      </c>
      <c r="BS288" s="115" t="s">
        <v>3956</v>
      </c>
      <c r="BT288" s="115" t="s">
        <v>111</v>
      </c>
      <c r="BU288" s="115" t="s">
        <v>111</v>
      </c>
      <c r="BV288" s="115" t="s">
        <v>111</v>
      </c>
      <c r="BW288" s="115" t="s">
        <v>112</v>
      </c>
      <c r="BX288" s="115" t="s">
        <v>111</v>
      </c>
      <c r="BY288" s="115" t="s">
        <v>112</v>
      </c>
      <c r="BZ288" s="115"/>
      <c r="CA288" s="115" t="s">
        <v>4181</v>
      </c>
      <c r="CB288" s="115" t="s">
        <v>3837</v>
      </c>
      <c r="CC288" s="115"/>
      <c r="CD288" s="115"/>
      <c r="CE288" s="115"/>
      <c r="CF288" s="115"/>
      <c r="CG288" s="115"/>
      <c r="CH288" s="115"/>
      <c r="CI288" s="115"/>
    </row>
    <row r="289">
      <c r="A289" s="115" t="s">
        <v>2296</v>
      </c>
      <c r="B289" s="115" t="s">
        <v>2304</v>
      </c>
      <c r="C289" s="115" t="s">
        <v>91</v>
      </c>
      <c r="D289" s="115" t="s">
        <v>2297</v>
      </c>
      <c r="E289" s="115" t="s">
        <v>121</v>
      </c>
      <c r="F289" s="115"/>
      <c r="G289" s="115"/>
      <c r="H289" s="115"/>
      <c r="I289" s="115"/>
      <c r="J289" s="115"/>
      <c r="K289" s="115"/>
      <c r="L289" s="115"/>
      <c r="M289" s="115"/>
      <c r="N289" s="115"/>
      <c r="O289" s="115"/>
      <c r="P289" s="115"/>
      <c r="Q289" s="115"/>
      <c r="R289" s="115" t="s">
        <v>3764</v>
      </c>
      <c r="S289" s="115"/>
      <c r="T289" s="115"/>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c r="AU289" s="115"/>
      <c r="AV289" s="115"/>
      <c r="AW289" s="115"/>
      <c r="AX289" s="115"/>
      <c r="AY289" s="115"/>
      <c r="AZ289" s="115"/>
      <c r="BA289" s="115"/>
      <c r="BB289" s="115"/>
      <c r="BC289" s="115"/>
      <c r="BD289" s="115"/>
      <c r="BE289" s="115">
        <v>10000.0</v>
      </c>
      <c r="BF289" s="115" t="s">
        <v>93</v>
      </c>
      <c r="BG289" s="115" t="s">
        <v>4178</v>
      </c>
      <c r="BH289" s="115"/>
      <c r="BI289" s="115"/>
      <c r="BJ289" s="115"/>
      <c r="BK289" s="115"/>
      <c r="BL289" s="115">
        <v>5.0</v>
      </c>
      <c r="BM289" s="115" t="s">
        <v>91</v>
      </c>
      <c r="BN289" s="115" t="s">
        <v>90</v>
      </c>
      <c r="BO289" s="115"/>
      <c r="BP289" s="115">
        <v>1.0</v>
      </c>
      <c r="BQ289" s="115" t="s">
        <v>2301</v>
      </c>
      <c r="BR289" s="115" t="s">
        <v>110</v>
      </c>
      <c r="BS289" s="115" t="s">
        <v>3956</v>
      </c>
      <c r="BT289" s="115" t="s">
        <v>111</v>
      </c>
      <c r="BU289" s="115" t="s">
        <v>111</v>
      </c>
      <c r="BV289" s="115" t="s">
        <v>111</v>
      </c>
      <c r="BW289" s="115" t="s">
        <v>112</v>
      </c>
      <c r="BX289" s="115" t="s">
        <v>111</v>
      </c>
      <c r="BY289" s="115" t="s">
        <v>112</v>
      </c>
      <c r="BZ289" s="115"/>
      <c r="CA289" s="115" t="s">
        <v>4182</v>
      </c>
      <c r="CB289" s="115" t="s">
        <v>3837</v>
      </c>
      <c r="CC289" s="115"/>
      <c r="CD289" s="115"/>
      <c r="CE289" s="115"/>
      <c r="CF289" s="115"/>
      <c r="CG289" s="115"/>
      <c r="CH289" s="115"/>
      <c r="CI289" s="115"/>
    </row>
    <row r="290">
      <c r="A290" s="115" t="s">
        <v>2303</v>
      </c>
      <c r="B290" s="115" t="s">
        <v>2304</v>
      </c>
      <c r="C290" s="115" t="s">
        <v>91</v>
      </c>
      <c r="D290" s="115"/>
      <c r="E290" s="115" t="s">
        <v>121</v>
      </c>
      <c r="F290" s="115"/>
      <c r="G290" s="115"/>
      <c r="H290" s="115"/>
      <c r="I290" s="115"/>
      <c r="J290" s="115"/>
      <c r="K290" s="115"/>
      <c r="L290" s="115"/>
      <c r="M290" s="115"/>
      <c r="N290" s="115"/>
      <c r="O290" s="115"/>
      <c r="P290" s="115"/>
      <c r="Q290" s="115"/>
      <c r="R290" s="115" t="s">
        <v>4183</v>
      </c>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v>1000.0</v>
      </c>
      <c r="BF290" s="115" t="s">
        <v>93</v>
      </c>
      <c r="BG290" s="115" t="s">
        <v>4178</v>
      </c>
      <c r="BH290" s="115"/>
      <c r="BI290" s="115"/>
      <c r="BJ290" s="115"/>
      <c r="BK290" s="115"/>
      <c r="BL290" s="115"/>
      <c r="BM290" s="115"/>
      <c r="BN290" s="115"/>
      <c r="BO290" s="115"/>
      <c r="BP290" s="115">
        <v>1.0</v>
      </c>
      <c r="BQ290" s="115" t="s">
        <v>4184</v>
      </c>
      <c r="BR290" s="115" t="s">
        <v>110</v>
      </c>
      <c r="BS290" s="115" t="s">
        <v>3956</v>
      </c>
      <c r="BT290" s="115" t="s">
        <v>111</v>
      </c>
      <c r="BU290" s="115" t="s">
        <v>111</v>
      </c>
      <c r="BV290" s="115" t="s">
        <v>111</v>
      </c>
      <c r="BW290" s="115" t="s">
        <v>385</v>
      </c>
      <c r="BX290" s="115" t="s">
        <v>111</v>
      </c>
      <c r="BY290" s="115" t="s">
        <v>112</v>
      </c>
      <c r="BZ290" s="115"/>
      <c r="CA290" s="115" t="s">
        <v>3837</v>
      </c>
      <c r="CB290" s="115"/>
      <c r="CC290" s="115"/>
      <c r="CD290" s="115"/>
      <c r="CE290" s="115"/>
      <c r="CF290" s="115"/>
      <c r="CG290" s="115"/>
      <c r="CH290" s="115"/>
      <c r="CI290" s="115"/>
    </row>
    <row r="291">
      <c r="A291" s="115" t="s">
        <v>2232</v>
      </c>
      <c r="B291" s="115" t="s">
        <v>4185</v>
      </c>
      <c r="C291" s="115" t="s">
        <v>91</v>
      </c>
      <c r="D291" s="115"/>
      <c r="E291" s="115" t="s">
        <v>91</v>
      </c>
      <c r="F291" s="115"/>
      <c r="G291" s="115"/>
      <c r="H291" s="115"/>
      <c r="I291" s="115">
        <v>-70.0</v>
      </c>
      <c r="J291" s="115">
        <v>10.0</v>
      </c>
      <c r="K291" s="115" t="s">
        <v>100</v>
      </c>
      <c r="L291" s="115" t="s">
        <v>91</v>
      </c>
      <c r="M291" s="115" t="s">
        <v>91</v>
      </c>
      <c r="N291" s="115"/>
      <c r="O291" s="115" t="s">
        <v>2225</v>
      </c>
      <c r="P291" s="115" t="s">
        <v>91</v>
      </c>
      <c r="Q291" s="115" t="s">
        <v>91</v>
      </c>
      <c r="R291" s="115" t="s">
        <v>4186</v>
      </c>
      <c r="S291" s="115">
        <v>2130.0</v>
      </c>
      <c r="T291" s="115">
        <v>21903.0</v>
      </c>
      <c r="U291" s="115">
        <v>7143.0</v>
      </c>
      <c r="V291" s="115" t="s">
        <v>4129</v>
      </c>
      <c r="W291" s="115"/>
      <c r="X291" s="115"/>
      <c r="Y291" s="115"/>
      <c r="Z291" s="115"/>
      <c r="AA291" s="115"/>
      <c r="AB291" s="115"/>
      <c r="AC291" s="115"/>
      <c r="AD291" s="115"/>
      <c r="AE291" s="115"/>
      <c r="AF291" s="115"/>
      <c r="AG291" s="115"/>
      <c r="AH291" s="115"/>
      <c r="AI291" s="115"/>
      <c r="AJ291" s="115"/>
      <c r="AK291" s="115"/>
      <c r="AL291" s="115"/>
      <c r="AM291" s="115" t="s">
        <v>4187</v>
      </c>
      <c r="AN291" s="115"/>
      <c r="AO291" s="115"/>
      <c r="AP291" s="115"/>
      <c r="AQ291" s="115" t="s">
        <v>90</v>
      </c>
      <c r="AR291" s="115"/>
      <c r="AS291" s="115" t="s">
        <v>4188</v>
      </c>
      <c r="AT291" s="115"/>
      <c r="AU291" s="115"/>
      <c r="AV291" s="115"/>
      <c r="AW291" s="115"/>
      <c r="AX291" s="115"/>
      <c r="AY291" s="115"/>
      <c r="AZ291" s="115"/>
      <c r="BA291" s="115"/>
      <c r="BB291" s="115"/>
      <c r="BC291" s="115"/>
      <c r="BD291" s="115">
        <v>20000.0</v>
      </c>
      <c r="BE291" s="115">
        <v>2500.0</v>
      </c>
      <c r="BF291" s="115" t="s">
        <v>93</v>
      </c>
      <c r="BG291" s="115" t="s">
        <v>4189</v>
      </c>
      <c r="BH291" s="115"/>
      <c r="BI291" s="115"/>
      <c r="BJ291" s="115"/>
      <c r="BK291" s="115"/>
      <c r="BL291" s="115">
        <v>5.0</v>
      </c>
      <c r="BM291" s="115" t="s">
        <v>90</v>
      </c>
      <c r="BN291" s="115" t="s">
        <v>90</v>
      </c>
      <c r="BO291" s="115" t="s">
        <v>94</v>
      </c>
      <c r="BP291" s="115"/>
      <c r="BQ291" s="115" t="s">
        <v>2230</v>
      </c>
      <c r="BR291" s="115" t="s">
        <v>110</v>
      </c>
      <c r="BS291" s="115" t="s">
        <v>3956</v>
      </c>
      <c r="BT291" s="115" t="s">
        <v>4190</v>
      </c>
      <c r="BU291" s="115" t="s">
        <v>111</v>
      </c>
      <c r="BV291" s="115" t="s">
        <v>153</v>
      </c>
      <c r="BW291" s="115" t="s">
        <v>112</v>
      </c>
      <c r="BX291" s="115" t="s">
        <v>111</v>
      </c>
      <c r="BY291" s="115" t="s">
        <v>285</v>
      </c>
      <c r="BZ291" s="114" t="s">
        <v>4191</v>
      </c>
      <c r="CA291" s="115" t="s">
        <v>410</v>
      </c>
      <c r="CB291" s="115" t="s">
        <v>4192</v>
      </c>
      <c r="CC291" s="143" t="str">
        <f>HYPERLINK("https://mail.google.com/mail/ca/u/0/#inbox/1518c626ff780db2","黃正宇。2012。台灣冠八哥、白尾八哥、家八哥隻時空分布動態及生態棲位差異。行政院國家科學委員會補助大專學生參與專題研究計畫成果報告，台北。")</f>
        <v>黃正宇。2012。台灣冠八哥、白尾八哥、家八哥隻時空分布動態及生態棲位差異。行政院國家科學委員會補助大專學生參與專題研究計畫成果報告，台北。</v>
      </c>
      <c r="CD291" s="115" t="s">
        <v>118</v>
      </c>
      <c r="CE291" s="115" t="s">
        <v>3837</v>
      </c>
      <c r="CF291" s="115"/>
      <c r="CG291" s="115"/>
      <c r="CH291" s="115"/>
      <c r="CI291" s="115"/>
    </row>
    <row r="292">
      <c r="A292" s="115" t="s">
        <v>2232</v>
      </c>
      <c r="B292" s="115" t="s">
        <v>4193</v>
      </c>
      <c r="C292" s="115" t="s">
        <v>90</v>
      </c>
      <c r="D292" s="115"/>
      <c r="E292" s="115" t="s">
        <v>91</v>
      </c>
      <c r="F292" s="115"/>
      <c r="G292" s="115"/>
      <c r="H292" s="115"/>
      <c r="I292" s="115">
        <v>96.5</v>
      </c>
      <c r="J292" s="115">
        <v>12.0</v>
      </c>
      <c r="K292" s="115" t="s">
        <v>100</v>
      </c>
      <c r="L292" s="115" t="s">
        <v>90</v>
      </c>
      <c r="M292" s="115" t="s">
        <v>90</v>
      </c>
      <c r="N292" s="115"/>
      <c r="O292" s="115" t="s">
        <v>91</v>
      </c>
      <c r="P292" s="115"/>
      <c r="Q292" s="115"/>
      <c r="R292" s="115" t="s">
        <v>4194</v>
      </c>
      <c r="S292" s="115"/>
      <c r="T292" s="115">
        <v>150.0</v>
      </c>
      <c r="U292" s="115"/>
      <c r="V292" s="115"/>
      <c r="W292" s="115"/>
      <c r="X292" s="115" t="s">
        <v>2236</v>
      </c>
      <c r="Y292" s="115"/>
      <c r="Z292" s="115"/>
      <c r="AA292" s="115"/>
      <c r="AB292" s="115"/>
      <c r="AC292" s="115"/>
      <c r="AD292" s="115"/>
      <c r="AE292" s="115"/>
      <c r="AF292" s="115"/>
      <c r="AG292" s="115"/>
      <c r="AH292" s="115" t="s">
        <v>91</v>
      </c>
      <c r="AI292" s="115" t="s">
        <v>93</v>
      </c>
      <c r="AJ292" s="115" t="s">
        <v>91</v>
      </c>
      <c r="AK292" s="115"/>
      <c r="AL292" s="115"/>
      <c r="AM292" s="115" t="s">
        <v>4195</v>
      </c>
      <c r="AN292" s="115"/>
      <c r="AO292" s="115"/>
      <c r="AP292" s="115"/>
      <c r="AQ292" s="115" t="s">
        <v>92</v>
      </c>
      <c r="AR292" s="115"/>
      <c r="AS292" s="115" t="s">
        <v>4196</v>
      </c>
      <c r="AT292" s="115"/>
      <c r="AU292" s="115"/>
      <c r="AV292" s="115"/>
      <c r="AW292" s="115"/>
      <c r="AX292" s="115"/>
      <c r="AY292" s="115"/>
      <c r="AZ292" s="115"/>
      <c r="BA292" s="115"/>
      <c r="BB292" s="115"/>
      <c r="BC292" s="115">
        <v>25000.0</v>
      </c>
      <c r="BD292" s="115">
        <v>50000.0</v>
      </c>
      <c r="BE292" s="115">
        <v>10000.0</v>
      </c>
      <c r="BF292" s="115" t="s">
        <v>93</v>
      </c>
      <c r="BG292" s="115" t="s">
        <v>2238</v>
      </c>
      <c r="BH292" s="115"/>
      <c r="BI292" s="115"/>
      <c r="BJ292" s="115"/>
      <c r="BK292" s="115"/>
      <c r="BL292" s="115">
        <v>5.0</v>
      </c>
      <c r="BM292" s="115" t="s">
        <v>90</v>
      </c>
      <c r="BN292" s="115" t="s">
        <v>91</v>
      </c>
      <c r="BO292" s="115"/>
      <c r="BP292" s="115">
        <v>2.0</v>
      </c>
      <c r="BQ292" s="115" t="s">
        <v>4197</v>
      </c>
      <c r="BR292" s="115" t="s">
        <v>110</v>
      </c>
      <c r="BS292" s="115" t="s">
        <v>3956</v>
      </c>
      <c r="BT292" s="115" t="s">
        <v>112</v>
      </c>
      <c r="BU292" s="115" t="s">
        <v>111</v>
      </c>
      <c r="BV292" s="115" t="s">
        <v>112</v>
      </c>
      <c r="BW292" s="115" t="s">
        <v>112</v>
      </c>
      <c r="BX292" s="115" t="s">
        <v>111</v>
      </c>
      <c r="BY292" s="115" t="s">
        <v>112</v>
      </c>
      <c r="BZ292" s="115"/>
      <c r="CA292" s="115" t="s">
        <v>410</v>
      </c>
      <c r="CB292" s="114" t="s">
        <v>134</v>
      </c>
      <c r="CC292" s="115" t="s">
        <v>4198</v>
      </c>
      <c r="CD292" s="115" t="s">
        <v>3837</v>
      </c>
      <c r="CE292" s="115" t="s">
        <v>158</v>
      </c>
      <c r="CF292" s="115"/>
      <c r="CG292" s="115"/>
      <c r="CH292" s="115"/>
      <c r="CI292" s="115"/>
    </row>
    <row r="293">
      <c r="A293" s="115" t="s">
        <v>2193</v>
      </c>
      <c r="B293" s="115" t="s">
        <v>4199</v>
      </c>
      <c r="C293" s="115" t="s">
        <v>90</v>
      </c>
      <c r="D293" s="115" t="s">
        <v>2194</v>
      </c>
      <c r="E293" s="115" t="s">
        <v>91</v>
      </c>
      <c r="F293" s="115"/>
      <c r="G293" s="115"/>
      <c r="H293" s="115"/>
      <c r="I293" s="115"/>
      <c r="J293" s="115"/>
      <c r="K293" s="115"/>
      <c r="L293" s="115"/>
      <c r="M293" s="115"/>
      <c r="N293" s="115"/>
      <c r="O293" s="115"/>
      <c r="P293" s="115"/>
      <c r="Q293" s="115"/>
      <c r="R293" s="115" t="s">
        <v>4200</v>
      </c>
      <c r="S293" s="115"/>
      <c r="T293" s="115">
        <v>150.0</v>
      </c>
      <c r="U293" s="115"/>
      <c r="V293" s="115"/>
      <c r="W293" s="115"/>
      <c r="X293" s="115" t="s">
        <v>2196</v>
      </c>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c r="AU293" s="115"/>
      <c r="AV293" s="115"/>
      <c r="AW293" s="115"/>
      <c r="AX293" s="115"/>
      <c r="AY293" s="115"/>
      <c r="AZ293" s="115"/>
      <c r="BA293" s="115"/>
      <c r="BB293" s="115"/>
      <c r="BC293" s="115">
        <v>150.0</v>
      </c>
      <c r="BD293" s="115">
        <v>300.0</v>
      </c>
      <c r="BE293" s="115">
        <v>50.0</v>
      </c>
      <c r="BF293" s="115" t="s">
        <v>93</v>
      </c>
      <c r="BG293" s="115" t="s">
        <v>4201</v>
      </c>
      <c r="BH293" s="115"/>
      <c r="BI293" s="115"/>
      <c r="BJ293" s="115"/>
      <c r="BK293" s="115"/>
      <c r="BL293" s="115">
        <v>5.0</v>
      </c>
      <c r="BM293" s="115" t="s">
        <v>91</v>
      </c>
      <c r="BN293" s="115" t="s">
        <v>90</v>
      </c>
      <c r="BO293" s="115"/>
      <c r="BP293" s="115">
        <v>2.0</v>
      </c>
      <c r="BQ293" s="115" t="s">
        <v>4202</v>
      </c>
      <c r="BR293" s="115" t="s">
        <v>110</v>
      </c>
      <c r="BS293" s="115" t="s">
        <v>3956</v>
      </c>
      <c r="BT293" s="115" t="s">
        <v>111</v>
      </c>
      <c r="BU293" s="115" t="s">
        <v>111</v>
      </c>
      <c r="BV293" s="115" t="s">
        <v>111</v>
      </c>
      <c r="BW293" s="115" t="s">
        <v>3146</v>
      </c>
      <c r="BX293" s="115" t="s">
        <v>111</v>
      </c>
      <c r="BY293" s="115" t="s">
        <v>112</v>
      </c>
      <c r="BZ293" s="115"/>
      <c r="CA293" s="115" t="s">
        <v>4203</v>
      </c>
      <c r="CB293" s="115"/>
      <c r="CC293" s="115"/>
      <c r="CD293" s="115"/>
      <c r="CE293" s="115"/>
      <c r="CF293" s="115"/>
      <c r="CG293" s="115"/>
      <c r="CH293" s="115"/>
      <c r="CI293" s="115"/>
    </row>
    <row r="294">
      <c r="A294" s="115" t="s">
        <v>2187</v>
      </c>
      <c r="B294" s="115" t="s">
        <v>4204</v>
      </c>
      <c r="C294" s="115" t="s">
        <v>90</v>
      </c>
      <c r="D294" s="115" t="s">
        <v>4205</v>
      </c>
      <c r="E294" s="115" t="s">
        <v>121</v>
      </c>
      <c r="F294" s="115"/>
      <c r="G294" s="115"/>
      <c r="H294" s="115"/>
      <c r="I294" s="115"/>
      <c r="J294" s="115"/>
      <c r="K294" s="115"/>
      <c r="L294" s="115"/>
      <c r="M294" s="115"/>
      <c r="N294" s="115"/>
      <c r="O294" s="115"/>
      <c r="P294" s="115"/>
      <c r="Q294" s="115"/>
      <c r="R294" s="115" t="s">
        <v>3764</v>
      </c>
      <c r="S294" s="115"/>
      <c r="T294" s="115"/>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t="s">
        <v>4206</v>
      </c>
      <c r="AT294" s="115"/>
      <c r="AU294" s="115"/>
      <c r="AV294" s="115"/>
      <c r="AW294" s="115"/>
      <c r="AX294" s="115"/>
      <c r="AY294" s="115"/>
      <c r="AZ294" s="115"/>
      <c r="BA294" s="115"/>
      <c r="BB294" s="115"/>
      <c r="BC294" s="115"/>
      <c r="BD294" s="115"/>
      <c r="BE294" s="115">
        <v>1000.0</v>
      </c>
      <c r="BF294" s="115" t="s">
        <v>93</v>
      </c>
      <c r="BG294" s="115" t="s">
        <v>4207</v>
      </c>
      <c r="BH294" s="115"/>
      <c r="BI294" s="115"/>
      <c r="BJ294" s="115"/>
      <c r="BK294" s="115"/>
      <c r="BL294" s="115">
        <v>5.0</v>
      </c>
      <c r="BM294" s="115" t="s">
        <v>91</v>
      </c>
      <c r="BN294" s="115" t="s">
        <v>91</v>
      </c>
      <c r="BO294" s="115"/>
      <c r="BP294" s="115">
        <v>1.0</v>
      </c>
      <c r="BQ294" s="115" t="s">
        <v>2191</v>
      </c>
      <c r="BR294" s="115" t="s">
        <v>110</v>
      </c>
      <c r="BS294" s="115" t="s">
        <v>3956</v>
      </c>
      <c r="BT294" s="115" t="s">
        <v>111</v>
      </c>
      <c r="BU294" s="115" t="s">
        <v>111</v>
      </c>
      <c r="BV294" s="115" t="s">
        <v>111</v>
      </c>
      <c r="BW294" s="115" t="s">
        <v>385</v>
      </c>
      <c r="BX294" s="115" t="s">
        <v>111</v>
      </c>
      <c r="BY294" s="115" t="s">
        <v>112</v>
      </c>
      <c r="BZ294" s="115"/>
      <c r="CA294" s="115" t="s">
        <v>4208</v>
      </c>
      <c r="CB294" s="115" t="s">
        <v>3837</v>
      </c>
      <c r="CC294" s="115"/>
      <c r="CD294" s="115"/>
      <c r="CE294" s="115"/>
      <c r="CF294" s="115"/>
      <c r="CG294" s="115"/>
      <c r="CH294" s="115"/>
      <c r="CI294" s="115"/>
    </row>
    <row r="295">
      <c r="A295" s="115" t="s">
        <v>2202</v>
      </c>
      <c r="B295" s="115" t="s">
        <v>4209</v>
      </c>
      <c r="C295" s="115" t="s">
        <v>90</v>
      </c>
      <c r="D295" s="115" t="s">
        <v>2203</v>
      </c>
      <c r="E295" s="115" t="s">
        <v>121</v>
      </c>
      <c r="F295" s="115"/>
      <c r="G295" s="115"/>
      <c r="H295" s="115"/>
      <c r="I295" s="115"/>
      <c r="J295" s="115"/>
      <c r="K295" s="115"/>
      <c r="L295" s="115"/>
      <c r="M295" s="115"/>
      <c r="N295" s="115"/>
      <c r="O295" s="115"/>
      <c r="P295" s="115"/>
      <c r="Q295" s="115"/>
      <c r="R295" s="115" t="s">
        <v>4210</v>
      </c>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t="s">
        <v>91</v>
      </c>
      <c r="AR295" s="115"/>
      <c r="AS295" s="115" t="s">
        <v>3765</v>
      </c>
      <c r="AT295" s="115"/>
      <c r="AU295" s="115"/>
      <c r="AV295" s="115"/>
      <c r="AW295" s="115"/>
      <c r="AX295" s="115"/>
      <c r="AY295" s="115"/>
      <c r="AZ295" s="115"/>
      <c r="BA295" s="115"/>
      <c r="BB295" s="115"/>
      <c r="BC295" s="115"/>
      <c r="BD295" s="115"/>
      <c r="BE295" s="115">
        <v>5000.0</v>
      </c>
      <c r="BF295" s="115" t="s">
        <v>93</v>
      </c>
      <c r="BG295" s="115" t="s">
        <v>4211</v>
      </c>
      <c r="BH295" s="115"/>
      <c r="BI295" s="115"/>
      <c r="BJ295" s="115"/>
      <c r="BK295" s="115"/>
      <c r="BL295" s="115">
        <v>5.0</v>
      </c>
      <c r="BM295" s="115" t="s">
        <v>91</v>
      </c>
      <c r="BN295" s="115" t="s">
        <v>91</v>
      </c>
      <c r="BO295" s="115"/>
      <c r="BP295" s="115">
        <v>1.0</v>
      </c>
      <c r="BQ295" s="115" t="s">
        <v>2208</v>
      </c>
      <c r="BR295" s="115" t="s">
        <v>110</v>
      </c>
      <c r="BS295" s="115" t="s">
        <v>3956</v>
      </c>
      <c r="BT295" s="115" t="s">
        <v>111</v>
      </c>
      <c r="BU295" s="115" t="s">
        <v>111</v>
      </c>
      <c r="BV295" s="115" t="s">
        <v>112</v>
      </c>
      <c r="BW295" s="115" t="s">
        <v>112</v>
      </c>
      <c r="BX295" s="115" t="s">
        <v>111</v>
      </c>
      <c r="BY295" s="115" t="s">
        <v>112</v>
      </c>
      <c r="BZ295" s="115"/>
      <c r="CA295" s="115" t="s">
        <v>4212</v>
      </c>
      <c r="CB295" s="115" t="s">
        <v>3837</v>
      </c>
      <c r="CC295" s="115"/>
      <c r="CD295" s="115"/>
      <c r="CE295" s="115"/>
      <c r="CF295" s="115"/>
      <c r="CG295" s="115"/>
      <c r="CH295" s="115"/>
      <c r="CI295" s="115"/>
    </row>
    <row r="296">
      <c r="A296" s="115" t="s">
        <v>2210</v>
      </c>
      <c r="B296" s="115" t="s">
        <v>4213</v>
      </c>
      <c r="C296" s="115" t="s">
        <v>90</v>
      </c>
      <c r="D296" s="115"/>
      <c r="E296" s="115" t="s">
        <v>121</v>
      </c>
      <c r="F296" s="115"/>
      <c r="G296" s="115"/>
      <c r="H296" s="115"/>
      <c r="I296" s="115"/>
      <c r="J296" s="115"/>
      <c r="K296" s="115"/>
      <c r="L296" s="115"/>
      <c r="M296" s="115"/>
      <c r="N296" s="115"/>
      <c r="O296" s="115"/>
      <c r="P296" s="115"/>
      <c r="Q296" s="115"/>
      <c r="R296" s="115" t="s">
        <v>4210</v>
      </c>
      <c r="S296" s="115"/>
      <c r="T296" s="115"/>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t="s">
        <v>91</v>
      </c>
      <c r="AR296" s="115"/>
      <c r="AS296" s="115" t="s">
        <v>3765</v>
      </c>
      <c r="AT296" s="115"/>
      <c r="AU296" s="115"/>
      <c r="AV296" s="115"/>
      <c r="AW296" s="115"/>
      <c r="AX296" s="115"/>
      <c r="AY296" s="115"/>
      <c r="AZ296" s="115"/>
      <c r="BA296" s="115"/>
      <c r="BB296" s="115"/>
      <c r="BC296" s="115"/>
      <c r="BD296" s="115"/>
      <c r="BE296" s="115">
        <v>5000.0</v>
      </c>
      <c r="BF296" s="115" t="s">
        <v>93</v>
      </c>
      <c r="BG296" s="115" t="s">
        <v>4211</v>
      </c>
      <c r="BH296" s="115"/>
      <c r="BI296" s="115"/>
      <c r="BJ296" s="115"/>
      <c r="BK296" s="115"/>
      <c r="BL296" s="115">
        <v>5.0</v>
      </c>
      <c r="BM296" s="115" t="s">
        <v>91</v>
      </c>
      <c r="BN296" s="115" t="s">
        <v>90</v>
      </c>
      <c r="BO296" s="115"/>
      <c r="BP296" s="115">
        <v>1.0</v>
      </c>
      <c r="BQ296" s="115" t="s">
        <v>2215</v>
      </c>
      <c r="BR296" s="115" t="s">
        <v>110</v>
      </c>
      <c r="BS296" s="115" t="s">
        <v>3956</v>
      </c>
      <c r="BT296" s="115" t="s">
        <v>111</v>
      </c>
      <c r="BU296" s="115" t="s">
        <v>111</v>
      </c>
      <c r="BV296" s="115" t="s">
        <v>112</v>
      </c>
      <c r="BW296" s="115" t="s">
        <v>112</v>
      </c>
      <c r="BX296" s="115" t="s">
        <v>111</v>
      </c>
      <c r="BY296" s="115" t="s">
        <v>112</v>
      </c>
      <c r="BZ296" s="115"/>
      <c r="CA296" s="115" t="s">
        <v>4214</v>
      </c>
      <c r="CB296" s="115" t="s">
        <v>3837</v>
      </c>
      <c r="CC296" s="115"/>
      <c r="CD296" s="115"/>
      <c r="CE296" s="115"/>
      <c r="CF296" s="115"/>
      <c r="CG296" s="115"/>
      <c r="CH296" s="115"/>
      <c r="CI296" s="115"/>
    </row>
    <row r="297">
      <c r="A297" s="115" t="s">
        <v>2217</v>
      </c>
      <c r="B297" s="115" t="s">
        <v>4215</v>
      </c>
      <c r="C297" s="115" t="s">
        <v>90</v>
      </c>
      <c r="D297" s="115"/>
      <c r="E297" s="115" t="s">
        <v>121</v>
      </c>
      <c r="F297" s="115"/>
      <c r="G297" s="115"/>
      <c r="H297" s="115"/>
      <c r="I297" s="115"/>
      <c r="J297" s="115"/>
      <c r="K297" s="115"/>
      <c r="L297" s="115"/>
      <c r="M297" s="115"/>
      <c r="N297" s="115"/>
      <c r="O297" s="115"/>
      <c r="P297" s="115"/>
      <c r="Q297" s="115"/>
      <c r="R297" s="115" t="s">
        <v>3764</v>
      </c>
      <c r="S297" s="115"/>
      <c r="T297" s="115"/>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t="s">
        <v>4216</v>
      </c>
      <c r="AT297" s="115"/>
      <c r="AU297" s="115"/>
      <c r="AV297" s="115"/>
      <c r="AW297" s="115"/>
      <c r="AX297" s="115"/>
      <c r="AY297" s="115"/>
      <c r="AZ297" s="115"/>
      <c r="BA297" s="115"/>
      <c r="BB297" s="115"/>
      <c r="BC297" s="115"/>
      <c r="BD297" s="115"/>
      <c r="BE297" s="115">
        <v>5000.0</v>
      </c>
      <c r="BF297" s="115" t="s">
        <v>93</v>
      </c>
      <c r="BG297" s="115" t="s">
        <v>4211</v>
      </c>
      <c r="BH297" s="115"/>
      <c r="BI297" s="115"/>
      <c r="BJ297" s="115"/>
      <c r="BK297" s="115"/>
      <c r="BL297" s="115">
        <v>5.0</v>
      </c>
      <c r="BM297" s="115" t="s">
        <v>91</v>
      </c>
      <c r="BN297" s="115" t="s">
        <v>91</v>
      </c>
      <c r="BO297" s="115"/>
      <c r="BP297" s="115">
        <v>1.0</v>
      </c>
      <c r="BQ297" s="115" t="s">
        <v>2221</v>
      </c>
      <c r="BR297" s="115" t="s">
        <v>110</v>
      </c>
      <c r="BS297" s="115" t="s">
        <v>3956</v>
      </c>
      <c r="BT297" s="115" t="s">
        <v>111</v>
      </c>
      <c r="BU297" s="115" t="s">
        <v>111</v>
      </c>
      <c r="BV297" s="115" t="s">
        <v>111</v>
      </c>
      <c r="BW297" s="115" t="s">
        <v>112</v>
      </c>
      <c r="BX297" s="115" t="s">
        <v>111</v>
      </c>
      <c r="BY297" s="115" t="s">
        <v>112</v>
      </c>
      <c r="BZ297" s="115"/>
      <c r="CA297" s="115" t="s">
        <v>4217</v>
      </c>
      <c r="CB297" s="115" t="s">
        <v>3837</v>
      </c>
      <c r="CC297" s="115"/>
      <c r="CD297" s="115"/>
      <c r="CE297" s="115"/>
      <c r="CF297" s="115"/>
      <c r="CG297" s="115"/>
      <c r="CH297" s="115"/>
      <c r="CI297" s="115"/>
    </row>
    <row r="298">
      <c r="A298" s="115" t="s">
        <v>2449</v>
      </c>
      <c r="B298" s="115" t="s">
        <v>4218</v>
      </c>
      <c r="C298" s="115" t="s">
        <v>91</v>
      </c>
      <c r="D298" s="115" t="s">
        <v>4219</v>
      </c>
      <c r="E298" s="115" t="s">
        <v>91</v>
      </c>
      <c r="F298" s="115"/>
      <c r="G298" s="115"/>
      <c r="H298" s="115"/>
      <c r="I298" s="115"/>
      <c r="J298" s="115"/>
      <c r="K298" s="115"/>
      <c r="L298" s="115"/>
      <c r="M298" s="115"/>
      <c r="N298" s="115"/>
      <c r="O298" s="115"/>
      <c r="P298" s="115"/>
      <c r="Q298" s="115"/>
      <c r="R298" s="115" t="s">
        <v>4220</v>
      </c>
      <c r="S298" s="115">
        <v>1080.0</v>
      </c>
      <c r="T298" s="115">
        <v>11785.0</v>
      </c>
      <c r="U298" s="115">
        <v>15360.0</v>
      </c>
      <c r="V298" s="115" t="s">
        <v>2815</v>
      </c>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t="s">
        <v>91</v>
      </c>
      <c r="AR298" s="115"/>
      <c r="AS298" s="115" t="s">
        <v>4221</v>
      </c>
      <c r="AT298" s="115"/>
      <c r="AU298" s="115"/>
      <c r="AV298" s="115"/>
      <c r="AW298" s="115"/>
      <c r="AX298" s="115"/>
      <c r="AY298" s="115"/>
      <c r="AZ298" s="115"/>
      <c r="BA298" s="115"/>
      <c r="BB298" s="115"/>
      <c r="BC298" s="115"/>
      <c r="BD298" s="115"/>
      <c r="BE298" s="115">
        <v>2501.0</v>
      </c>
      <c r="BF298" s="115" t="s">
        <v>93</v>
      </c>
      <c r="BG298" s="115" t="s">
        <v>4222</v>
      </c>
      <c r="BH298" s="115"/>
      <c r="BI298" s="115"/>
      <c r="BJ298" s="115"/>
      <c r="BK298" s="115"/>
      <c r="BL298" s="115">
        <v>5.0</v>
      </c>
      <c r="BM298" s="115" t="s">
        <v>90</v>
      </c>
      <c r="BN298" s="115" t="s">
        <v>92</v>
      </c>
      <c r="BO298" s="115" t="s">
        <v>94</v>
      </c>
      <c r="BP298" s="115"/>
      <c r="BQ298" s="115" t="s">
        <v>4223</v>
      </c>
      <c r="BR298" s="115" t="s">
        <v>110</v>
      </c>
      <c r="BS298" s="115" t="s">
        <v>3956</v>
      </c>
      <c r="BT298" s="115" t="s">
        <v>112</v>
      </c>
      <c r="BU298" s="115" t="s">
        <v>111</v>
      </c>
      <c r="BV298" s="115" t="s">
        <v>111</v>
      </c>
      <c r="BW298" s="115" t="s">
        <v>112</v>
      </c>
      <c r="BX298" s="115" t="s">
        <v>111</v>
      </c>
      <c r="BY298" s="115" t="s">
        <v>112</v>
      </c>
      <c r="BZ298" s="115"/>
      <c r="CA298"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298" s="115" t="s">
        <v>4224</v>
      </c>
      <c r="CC298" s="115"/>
      <c r="CD298" s="115"/>
      <c r="CE298" s="115"/>
      <c r="CF298" s="115"/>
      <c r="CG298" s="115"/>
      <c r="CH298" s="115"/>
      <c r="CI298" s="115"/>
    </row>
    <row r="299">
      <c r="A299" s="115" t="s">
        <v>2456</v>
      </c>
      <c r="B299" s="115" t="s">
        <v>2457</v>
      </c>
      <c r="C299" s="115" t="s">
        <v>91</v>
      </c>
      <c r="D299" s="115"/>
      <c r="E299" s="115" t="s">
        <v>91</v>
      </c>
      <c r="F299" s="115"/>
      <c r="G299" s="115"/>
      <c r="H299" s="115"/>
      <c r="I299" s="115">
        <v>-40.0</v>
      </c>
      <c r="J299" s="115">
        <v>6.0</v>
      </c>
      <c r="K299" s="115" t="s">
        <v>100</v>
      </c>
      <c r="L299" s="115" t="s">
        <v>91</v>
      </c>
      <c r="M299" s="115" t="s">
        <v>91</v>
      </c>
      <c r="N299" s="115"/>
      <c r="O299" s="115"/>
      <c r="P299" s="115"/>
      <c r="Q299" s="115"/>
      <c r="R299" s="115"/>
      <c r="S299" s="115">
        <v>6180.0</v>
      </c>
      <c r="T299" s="115">
        <v>11461.0</v>
      </c>
      <c r="U299" s="115">
        <v>14595.0</v>
      </c>
      <c r="V299" s="115" t="s">
        <v>4129</v>
      </c>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t="s">
        <v>90</v>
      </c>
      <c r="AR299" s="115"/>
      <c r="AS299" s="115" t="s">
        <v>4225</v>
      </c>
      <c r="AT299" s="115"/>
      <c r="AU299" s="115"/>
      <c r="AV299" s="115"/>
      <c r="AW299" s="115"/>
      <c r="AX299" s="115"/>
      <c r="AY299" s="115"/>
      <c r="AZ299" s="115"/>
      <c r="BA299" s="115"/>
      <c r="BB299" s="115"/>
      <c r="BC299" s="115"/>
      <c r="BD299" s="115"/>
      <c r="BE299" s="115">
        <v>10001.0</v>
      </c>
      <c r="BF299" s="115" t="s">
        <v>93</v>
      </c>
      <c r="BG299" s="115" t="s">
        <v>4226</v>
      </c>
      <c r="BH299" s="115"/>
      <c r="BI299" s="115"/>
      <c r="BJ299" s="115"/>
      <c r="BK299" s="115"/>
      <c r="BL299" s="115">
        <v>5.0</v>
      </c>
      <c r="BM299" s="115" t="s">
        <v>90</v>
      </c>
      <c r="BN299" s="115" t="s">
        <v>92</v>
      </c>
      <c r="BO299" s="115" t="s">
        <v>94</v>
      </c>
      <c r="BP299" s="115"/>
      <c r="BQ299" s="115" t="s">
        <v>4223</v>
      </c>
      <c r="BR299" s="115" t="s">
        <v>110</v>
      </c>
      <c r="BS299" s="115" t="s">
        <v>3956</v>
      </c>
      <c r="BT299" s="115" t="s">
        <v>112</v>
      </c>
      <c r="BU299" s="115" t="s">
        <v>112</v>
      </c>
      <c r="BV299" s="115" t="s">
        <v>111</v>
      </c>
      <c r="BW299" s="115" t="s">
        <v>112</v>
      </c>
      <c r="BX299" s="115" t="s">
        <v>111</v>
      </c>
      <c r="BY299" s="115" t="s">
        <v>112</v>
      </c>
      <c r="BZ299" s="115"/>
      <c r="CA299" s="115" t="s">
        <v>410</v>
      </c>
      <c r="CB299" s="115" t="s">
        <v>4227</v>
      </c>
      <c r="CC299" s="115" t="s">
        <v>299</v>
      </c>
      <c r="CD299" s="115" t="s">
        <v>3837</v>
      </c>
      <c r="CE299" s="115"/>
      <c r="CF299" s="115"/>
      <c r="CG299" s="115"/>
      <c r="CH299" s="115"/>
      <c r="CI299" s="115"/>
    </row>
    <row r="300">
      <c r="A300" s="115" t="s">
        <v>2490</v>
      </c>
      <c r="B300" s="115" t="s">
        <v>4228</v>
      </c>
      <c r="C300" s="115" t="s">
        <v>91</v>
      </c>
      <c r="D300" s="115"/>
      <c r="E300" s="115" t="s">
        <v>91</v>
      </c>
      <c r="F300" s="115"/>
      <c r="G300" s="115"/>
      <c r="H300" s="115"/>
      <c r="I300" s="115">
        <v>-36.0</v>
      </c>
      <c r="J300" s="115">
        <v>22.0</v>
      </c>
      <c r="K300" s="115" t="s">
        <v>100</v>
      </c>
      <c r="L300" s="115" t="s">
        <v>90</v>
      </c>
      <c r="M300" s="115" t="s">
        <v>90</v>
      </c>
      <c r="N300" s="115"/>
      <c r="O300" s="115" t="s">
        <v>2492</v>
      </c>
      <c r="P300" s="115" t="s">
        <v>90</v>
      </c>
      <c r="Q300" s="115" t="s">
        <v>91</v>
      </c>
      <c r="R300" s="115" t="s">
        <v>4229</v>
      </c>
      <c r="S300" s="115">
        <v>360.0</v>
      </c>
      <c r="T300" s="115">
        <v>721.0</v>
      </c>
      <c r="U300" s="115">
        <v>3094.0</v>
      </c>
      <c r="V300" s="115" t="s">
        <v>2815</v>
      </c>
      <c r="W300" s="115"/>
      <c r="X300" s="115"/>
      <c r="Y300" s="115"/>
      <c r="Z300" s="115"/>
      <c r="AA300" s="115"/>
      <c r="AB300" s="115"/>
      <c r="AC300" s="115"/>
      <c r="AD300" s="115"/>
      <c r="AE300" s="115"/>
      <c r="AF300" s="115"/>
      <c r="AG300" s="115"/>
      <c r="AH300" s="115" t="s">
        <v>90</v>
      </c>
      <c r="AI300" s="115" t="s">
        <v>93</v>
      </c>
      <c r="AJ300" s="115" t="s">
        <v>90</v>
      </c>
      <c r="AK300" s="115" t="s">
        <v>90</v>
      </c>
      <c r="AL300" s="115" t="s">
        <v>91</v>
      </c>
      <c r="AM300" s="115" t="s">
        <v>4230</v>
      </c>
      <c r="AN300" s="115"/>
      <c r="AO300" s="115"/>
      <c r="AP300" s="115"/>
      <c r="AQ300" s="115" t="s">
        <v>90</v>
      </c>
      <c r="AR300" s="115" t="s">
        <v>90</v>
      </c>
      <c r="AS300" s="115" t="s">
        <v>4231</v>
      </c>
      <c r="AT300" s="115"/>
      <c r="AU300" s="115"/>
      <c r="AV300" s="115"/>
      <c r="AW300" s="115"/>
      <c r="AX300" s="115"/>
      <c r="AY300" s="115"/>
      <c r="AZ300" s="115"/>
      <c r="BA300" s="115"/>
      <c r="BB300" s="115"/>
      <c r="BC300" s="115"/>
      <c r="BD300" s="115">
        <v>2500.0</v>
      </c>
      <c r="BE300" s="115">
        <v>1000.0</v>
      </c>
      <c r="BF300" s="115" t="s">
        <v>92</v>
      </c>
      <c r="BG300" s="115" t="s">
        <v>4232</v>
      </c>
      <c r="BH300" s="115"/>
      <c r="BI300" s="115"/>
      <c r="BJ300" s="115"/>
      <c r="BK300" s="115"/>
      <c r="BL300" s="115">
        <v>5.0</v>
      </c>
      <c r="BM300" s="115" t="s">
        <v>90</v>
      </c>
      <c r="BN300" s="115" t="s">
        <v>90</v>
      </c>
      <c r="BO300" s="115" t="s">
        <v>94</v>
      </c>
      <c r="BP300" s="115"/>
      <c r="BQ300" s="115" t="s">
        <v>4233</v>
      </c>
      <c r="BR300" s="115" t="s">
        <v>110</v>
      </c>
      <c r="BS300" s="115" t="s">
        <v>3956</v>
      </c>
      <c r="BT300" s="115" t="s">
        <v>4234</v>
      </c>
      <c r="BU300" s="115" t="s">
        <v>4088</v>
      </c>
      <c r="BV300" s="115" t="s">
        <v>153</v>
      </c>
      <c r="BW300" s="115" t="s">
        <v>385</v>
      </c>
      <c r="BX300" s="115" t="s">
        <v>111</v>
      </c>
      <c r="BY300" s="115" t="s">
        <v>114</v>
      </c>
      <c r="BZ300" s="114" t="s">
        <v>1254</v>
      </c>
      <c r="CA300"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300" s="115" t="s">
        <v>4235</v>
      </c>
      <c r="CC300" s="115" t="s">
        <v>3837</v>
      </c>
      <c r="CD300" s="115" t="s">
        <v>1553</v>
      </c>
      <c r="CE300" s="115"/>
      <c r="CF300" s="115"/>
      <c r="CG300" s="115"/>
      <c r="CH300" s="115"/>
      <c r="CI300" s="115"/>
    </row>
    <row r="301">
      <c r="A301" s="115" t="s">
        <v>2534</v>
      </c>
      <c r="B301" s="115" t="s">
        <v>4236</v>
      </c>
      <c r="C301" s="115" t="s">
        <v>90</v>
      </c>
      <c r="D301" s="115" t="s">
        <v>2535</v>
      </c>
      <c r="E301" s="115" t="s">
        <v>121</v>
      </c>
      <c r="F301" s="115"/>
      <c r="G301" s="115"/>
      <c r="H301" s="115"/>
      <c r="I301" s="115"/>
      <c r="J301" s="115"/>
      <c r="K301" s="115"/>
      <c r="L301" s="115"/>
      <c r="M301" s="115"/>
      <c r="N301" s="115"/>
      <c r="O301" s="115"/>
      <c r="P301" s="115"/>
      <c r="Q301" s="115"/>
      <c r="R301" s="115" t="s">
        <v>3764</v>
      </c>
      <c r="S301" s="115"/>
      <c r="T301" s="115"/>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t="s">
        <v>90</v>
      </c>
      <c r="AR301" s="115"/>
      <c r="AS301" s="115" t="s">
        <v>4237</v>
      </c>
      <c r="AT301" s="115"/>
      <c r="AU301" s="115"/>
      <c r="AV301" s="115"/>
      <c r="AW301" s="115"/>
      <c r="AX301" s="115"/>
      <c r="AY301" s="115"/>
      <c r="AZ301" s="115"/>
      <c r="BA301" s="115"/>
      <c r="BB301" s="115"/>
      <c r="BC301" s="115"/>
      <c r="BD301" s="115"/>
      <c r="BE301" s="115">
        <v>10001.0</v>
      </c>
      <c r="BF301" s="115" t="s">
        <v>93</v>
      </c>
      <c r="BG301" s="115" t="s">
        <v>4238</v>
      </c>
      <c r="BH301" s="115"/>
      <c r="BI301" s="115"/>
      <c r="BJ301" s="115"/>
      <c r="BK301" s="115"/>
      <c r="BL301" s="115">
        <v>5.0</v>
      </c>
      <c r="BM301" s="115" t="s">
        <v>91</v>
      </c>
      <c r="BN301" s="115" t="s">
        <v>90</v>
      </c>
      <c r="BO301" s="115"/>
      <c r="BP301" s="115">
        <v>1.0</v>
      </c>
      <c r="BQ301" s="115" t="s">
        <v>2538</v>
      </c>
      <c r="BR301" s="115" t="s">
        <v>110</v>
      </c>
      <c r="BS301" s="115" t="s">
        <v>3956</v>
      </c>
      <c r="BT301" s="115" t="s">
        <v>111</v>
      </c>
      <c r="BU301" s="115" t="s">
        <v>111</v>
      </c>
      <c r="BV301" s="115" t="s">
        <v>111</v>
      </c>
      <c r="BW301" s="115" t="s">
        <v>112</v>
      </c>
      <c r="BX301" s="115" t="s">
        <v>111</v>
      </c>
      <c r="BY301" s="115" t="s">
        <v>112</v>
      </c>
      <c r="BZ301" s="115"/>
      <c r="CA301" s="115" t="s">
        <v>4239</v>
      </c>
      <c r="CB301" s="115" t="s">
        <v>3837</v>
      </c>
      <c r="CC301" s="115"/>
      <c r="CD301" s="115"/>
      <c r="CE301" s="115"/>
      <c r="CF301" s="115"/>
      <c r="CG301" s="115"/>
      <c r="CH301" s="115"/>
      <c r="CI301" s="115"/>
    </row>
    <row r="302">
      <c r="A302" s="115" t="s">
        <v>2526</v>
      </c>
      <c r="B302" s="115" t="s">
        <v>2527</v>
      </c>
      <c r="C302" s="115" t="s">
        <v>90</v>
      </c>
      <c r="D302" s="115"/>
      <c r="E302" s="115" t="s">
        <v>121</v>
      </c>
      <c r="F302" s="115"/>
      <c r="G302" s="115"/>
      <c r="H302" s="115"/>
      <c r="I302" s="115"/>
      <c r="J302" s="115"/>
      <c r="K302" s="115"/>
      <c r="L302" s="115"/>
      <c r="M302" s="115"/>
      <c r="N302" s="115"/>
      <c r="O302" s="115"/>
      <c r="P302" s="115"/>
      <c r="Q302" s="115"/>
      <c r="R302" s="115" t="s">
        <v>3764</v>
      </c>
      <c r="S302" s="115"/>
      <c r="T302" s="115"/>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t="s">
        <v>91</v>
      </c>
      <c r="AR302" s="115"/>
      <c r="AS302" s="115" t="s">
        <v>3765</v>
      </c>
      <c r="AT302" s="115"/>
      <c r="AU302" s="115"/>
      <c r="AV302" s="115"/>
      <c r="AW302" s="115"/>
      <c r="AX302" s="115"/>
      <c r="AY302" s="115"/>
      <c r="AZ302" s="115"/>
      <c r="BA302" s="115"/>
      <c r="BB302" s="115"/>
      <c r="BC302" s="115"/>
      <c r="BD302" s="115"/>
      <c r="BE302" s="115">
        <v>10001.0</v>
      </c>
      <c r="BF302" s="115" t="s">
        <v>93</v>
      </c>
      <c r="BG302" s="115" t="s">
        <v>4238</v>
      </c>
      <c r="BH302" s="115"/>
      <c r="BI302" s="115"/>
      <c r="BJ302" s="115"/>
      <c r="BK302" s="115"/>
      <c r="BL302" s="115">
        <v>5.0</v>
      </c>
      <c r="BM302" s="115" t="s">
        <v>91</v>
      </c>
      <c r="BN302" s="115" t="s">
        <v>90</v>
      </c>
      <c r="BO302" s="115"/>
      <c r="BP302" s="115">
        <v>1.0</v>
      </c>
      <c r="BQ302" s="115" t="s">
        <v>4240</v>
      </c>
      <c r="BR302" s="115" t="s">
        <v>110</v>
      </c>
      <c r="BS302" s="115" t="s">
        <v>3956</v>
      </c>
      <c r="BT302" s="115" t="s">
        <v>111</v>
      </c>
      <c r="BU302" s="115" t="s">
        <v>111</v>
      </c>
      <c r="BV302" s="115" t="s">
        <v>111</v>
      </c>
      <c r="BW302" s="115" t="s">
        <v>112</v>
      </c>
      <c r="BX302" s="115" t="s">
        <v>111</v>
      </c>
      <c r="BY302" s="115" t="s">
        <v>112</v>
      </c>
      <c r="BZ302" s="115"/>
      <c r="CA302" s="115" t="s">
        <v>4241</v>
      </c>
      <c r="CB302" s="115" t="s">
        <v>3837</v>
      </c>
      <c r="CC302" s="115"/>
      <c r="CD302" s="115"/>
      <c r="CE302" s="115"/>
      <c r="CF302" s="115"/>
      <c r="CG302" s="115"/>
      <c r="CH302" s="115"/>
      <c r="CI302" s="115"/>
    </row>
    <row r="303">
      <c r="A303" s="115" t="s">
        <v>4242</v>
      </c>
      <c r="B303" s="115" t="s">
        <v>4243</v>
      </c>
      <c r="C303" s="115" t="s">
        <v>90</v>
      </c>
      <c r="D303" s="115"/>
      <c r="E303" s="115" t="s">
        <v>91</v>
      </c>
      <c r="F303" s="115"/>
      <c r="G303" s="115"/>
      <c r="H303" s="115"/>
      <c r="I303" s="115"/>
      <c r="J303" s="115"/>
      <c r="K303" s="115"/>
      <c r="L303" s="115"/>
      <c r="M303" s="115"/>
      <c r="N303" s="115"/>
      <c r="O303" s="115" t="s">
        <v>91</v>
      </c>
      <c r="P303" s="115"/>
      <c r="Q303" s="115"/>
      <c r="R303" s="115" t="s">
        <v>4244</v>
      </c>
      <c r="S303" s="115">
        <v>8640.0</v>
      </c>
      <c r="T303" s="115">
        <v>32419.0</v>
      </c>
      <c r="U303" s="115">
        <v>31128.0</v>
      </c>
      <c r="V303" s="115" t="s">
        <v>4129</v>
      </c>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c r="AU303" s="115"/>
      <c r="AV303" s="115"/>
      <c r="AW303" s="115"/>
      <c r="AX303" s="115"/>
      <c r="AY303" s="115"/>
      <c r="AZ303" s="115"/>
      <c r="BA303" s="115"/>
      <c r="BB303" s="115"/>
      <c r="BC303" s="115">
        <v>50000.0</v>
      </c>
      <c r="BD303" s="115">
        <v>300000.0</v>
      </c>
      <c r="BE303" s="115">
        <v>10000.0</v>
      </c>
      <c r="BF303" s="115" t="s">
        <v>93</v>
      </c>
      <c r="BG303" s="115" t="s">
        <v>4245</v>
      </c>
      <c r="BH303" s="115"/>
      <c r="BI303" s="115"/>
      <c r="BJ303" s="115"/>
      <c r="BK303" s="115"/>
      <c r="BL303" s="115">
        <v>5.0</v>
      </c>
      <c r="BM303" s="115" t="s">
        <v>91</v>
      </c>
      <c r="BN303" s="115" t="s">
        <v>90</v>
      </c>
      <c r="BO303" s="115" t="s">
        <v>92</v>
      </c>
      <c r="BP303" s="115"/>
      <c r="BQ303" s="115" t="s">
        <v>4246</v>
      </c>
      <c r="BR303" s="115" t="s">
        <v>110</v>
      </c>
      <c r="BS303" s="115" t="s">
        <v>3956</v>
      </c>
      <c r="BT303" s="115" t="s">
        <v>111</v>
      </c>
      <c r="BU303" s="115" t="s">
        <v>111</v>
      </c>
      <c r="BV303" s="115" t="s">
        <v>111</v>
      </c>
      <c r="BW303" s="115" t="s">
        <v>112</v>
      </c>
      <c r="BX303" s="115" t="s">
        <v>111</v>
      </c>
      <c r="BY303" s="115" t="s">
        <v>112</v>
      </c>
      <c r="BZ303" s="115"/>
      <c r="CA303" s="115" t="s">
        <v>410</v>
      </c>
      <c r="CB303" s="115" t="s">
        <v>2525</v>
      </c>
      <c r="CC303" s="115" t="s">
        <v>4247</v>
      </c>
      <c r="CD303" s="115"/>
      <c r="CE303" s="115"/>
      <c r="CF303" s="115"/>
      <c r="CG303" s="115"/>
      <c r="CH303" s="115"/>
      <c r="CI303" s="115"/>
    </row>
    <row r="304">
      <c r="A304" s="115" t="s">
        <v>2540</v>
      </c>
      <c r="B304" s="115" t="s">
        <v>2541</v>
      </c>
      <c r="C304" s="115" t="s">
        <v>90</v>
      </c>
      <c r="D304" s="115"/>
      <c r="E304" s="115" t="s">
        <v>121</v>
      </c>
      <c r="F304" s="115"/>
      <c r="G304" s="115"/>
      <c r="H304" s="115"/>
      <c r="I304" s="115"/>
      <c r="J304" s="115"/>
      <c r="K304" s="115"/>
      <c r="L304" s="115"/>
      <c r="M304" s="115"/>
      <c r="N304" s="115"/>
      <c r="O304" s="115"/>
      <c r="P304" s="115"/>
      <c r="Q304" s="115"/>
      <c r="R304" s="115" t="s">
        <v>3764</v>
      </c>
      <c r="S304" s="115">
        <v>8640.0</v>
      </c>
      <c r="T304" s="115">
        <v>32419.0</v>
      </c>
      <c r="U304" s="115">
        <v>31128.0</v>
      </c>
      <c r="V304" s="115" t="s">
        <v>4129</v>
      </c>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c r="AU304" s="115"/>
      <c r="AV304" s="115"/>
      <c r="AW304" s="115"/>
      <c r="AX304" s="115"/>
      <c r="AY304" s="115"/>
      <c r="AZ304" s="115"/>
      <c r="BA304" s="115"/>
      <c r="BB304" s="115"/>
      <c r="BC304" s="115"/>
      <c r="BD304" s="115"/>
      <c r="BE304" s="115">
        <v>10001.0</v>
      </c>
      <c r="BF304" s="115" t="s">
        <v>93</v>
      </c>
      <c r="BG304" s="115" t="s">
        <v>4248</v>
      </c>
      <c r="BH304" s="115"/>
      <c r="BI304" s="115"/>
      <c r="BJ304" s="115"/>
      <c r="BK304" s="115"/>
      <c r="BL304" s="115">
        <v>5.0</v>
      </c>
      <c r="BM304" s="115" t="s">
        <v>91</v>
      </c>
      <c r="BN304" s="115" t="s">
        <v>90</v>
      </c>
      <c r="BO304" s="115"/>
      <c r="BP304" s="115">
        <v>1.0</v>
      </c>
      <c r="BQ304" s="115" t="s">
        <v>4249</v>
      </c>
      <c r="BR304" s="115" t="s">
        <v>110</v>
      </c>
      <c r="BS304" s="115" t="s">
        <v>3956</v>
      </c>
      <c r="BT304" s="115" t="s">
        <v>111</v>
      </c>
      <c r="BU304" s="115" t="s">
        <v>111</v>
      </c>
      <c r="BV304" s="115" t="s">
        <v>111</v>
      </c>
      <c r="BW304" s="115" t="s">
        <v>112</v>
      </c>
      <c r="BX304" s="115" t="s">
        <v>111</v>
      </c>
      <c r="BY304" s="115" t="s">
        <v>112</v>
      </c>
      <c r="BZ304" s="115"/>
      <c r="CA304" s="115" t="s">
        <v>410</v>
      </c>
      <c r="CB304" s="115" t="s">
        <v>2525</v>
      </c>
      <c r="CC304" s="115" t="s">
        <v>4247</v>
      </c>
      <c r="CD304" s="115"/>
      <c r="CE304" s="115"/>
      <c r="CF304" s="115"/>
      <c r="CG304" s="115"/>
      <c r="CH304" s="115"/>
      <c r="CI304" s="115"/>
    </row>
    <row r="305">
      <c r="A305" s="115" t="s">
        <v>2548</v>
      </c>
      <c r="B305" s="115" t="s">
        <v>2549</v>
      </c>
      <c r="C305" s="115" t="s">
        <v>90</v>
      </c>
      <c r="D305" s="115"/>
      <c r="E305" s="115" t="s">
        <v>121</v>
      </c>
      <c r="F305" s="115"/>
      <c r="G305" s="115"/>
      <c r="H305" s="115"/>
      <c r="I305" s="115"/>
      <c r="J305" s="115"/>
      <c r="K305" s="115"/>
      <c r="L305" s="115"/>
      <c r="M305" s="115"/>
      <c r="N305" s="115"/>
      <c r="O305" s="115"/>
      <c r="P305" s="115"/>
      <c r="Q305" s="115"/>
      <c r="R305" s="115" t="s">
        <v>3764</v>
      </c>
      <c r="S305" s="115"/>
      <c r="T305" s="115"/>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t="s">
        <v>91</v>
      </c>
      <c r="AR305" s="115"/>
      <c r="AS305" s="115" t="s">
        <v>3765</v>
      </c>
      <c r="AT305" s="115"/>
      <c r="AU305" s="115"/>
      <c r="AV305" s="115"/>
      <c r="AW305" s="115"/>
      <c r="AX305" s="115"/>
      <c r="AY305" s="115"/>
      <c r="AZ305" s="115"/>
      <c r="BA305" s="115"/>
      <c r="BB305" s="115"/>
      <c r="BC305" s="115"/>
      <c r="BD305" s="115"/>
      <c r="BE305" s="115">
        <v>5000.0</v>
      </c>
      <c r="BF305" s="115" t="s">
        <v>93</v>
      </c>
      <c r="BG305" s="115" t="s">
        <v>4250</v>
      </c>
      <c r="BH305" s="115"/>
      <c r="BI305" s="115"/>
      <c r="BJ305" s="115"/>
      <c r="BK305" s="115"/>
      <c r="BL305" s="115">
        <v>5.0</v>
      </c>
      <c r="BM305" s="115" t="s">
        <v>91</v>
      </c>
      <c r="BN305" s="115" t="s">
        <v>90</v>
      </c>
      <c r="BO305" s="115"/>
      <c r="BP305" s="115">
        <v>1.0</v>
      </c>
      <c r="BQ305" s="115" t="s">
        <v>2553</v>
      </c>
      <c r="BR305" s="115" t="s">
        <v>110</v>
      </c>
      <c r="BS305" s="115" t="s">
        <v>3956</v>
      </c>
      <c r="BT305" s="115" t="s">
        <v>111</v>
      </c>
      <c r="BU305" s="115" t="s">
        <v>111</v>
      </c>
      <c r="BV305" s="115" t="s">
        <v>111</v>
      </c>
      <c r="BW305" s="115" t="s">
        <v>112</v>
      </c>
      <c r="BX305" s="115" t="s">
        <v>111</v>
      </c>
      <c r="BY305" s="115" t="s">
        <v>112</v>
      </c>
      <c r="BZ305" s="115"/>
      <c r="CA305" s="115" t="s">
        <v>4251</v>
      </c>
      <c r="CB305" s="115" t="s">
        <v>3837</v>
      </c>
      <c r="CC305" s="115"/>
      <c r="CD305" s="115"/>
      <c r="CE305" s="115"/>
      <c r="CF305" s="115"/>
      <c r="CG305" s="115"/>
      <c r="CH305" s="115"/>
      <c r="CI305" s="115"/>
    </row>
    <row r="306">
      <c r="A306" s="115" t="s">
        <v>2555</v>
      </c>
      <c r="B306" s="115" t="s">
        <v>2556</v>
      </c>
      <c r="C306" s="115" t="s">
        <v>90</v>
      </c>
      <c r="D306" s="115"/>
      <c r="E306" s="115" t="s">
        <v>121</v>
      </c>
      <c r="F306" s="115"/>
      <c r="G306" s="115"/>
      <c r="H306" s="115"/>
      <c r="I306" s="115"/>
      <c r="J306" s="115"/>
      <c r="K306" s="115"/>
      <c r="L306" s="115"/>
      <c r="M306" s="115"/>
      <c r="N306" s="115"/>
      <c r="O306" s="115"/>
      <c r="P306" s="115"/>
      <c r="Q306" s="115"/>
      <c r="R306" s="115" t="s">
        <v>3764</v>
      </c>
      <c r="S306" s="115"/>
      <c r="T306" s="115"/>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t="s">
        <v>91</v>
      </c>
      <c r="AR306" s="115"/>
      <c r="AS306" s="115" t="s">
        <v>3765</v>
      </c>
      <c r="AT306" s="115"/>
      <c r="AU306" s="115"/>
      <c r="AV306" s="115"/>
      <c r="AW306" s="115"/>
      <c r="AX306" s="115"/>
      <c r="AY306" s="115"/>
      <c r="AZ306" s="115"/>
      <c r="BA306" s="115"/>
      <c r="BB306" s="115"/>
      <c r="BC306" s="115"/>
      <c r="BD306" s="115"/>
      <c r="BE306" s="115">
        <v>10000.0</v>
      </c>
      <c r="BF306" s="115" t="s">
        <v>93</v>
      </c>
      <c r="BG306" s="115" t="s">
        <v>4252</v>
      </c>
      <c r="BH306" s="115"/>
      <c r="BI306" s="115"/>
      <c r="BJ306" s="115"/>
      <c r="BK306" s="115"/>
      <c r="BL306" s="115">
        <v>5.0</v>
      </c>
      <c r="BM306" s="115" t="s">
        <v>91</v>
      </c>
      <c r="BN306" s="115" t="s">
        <v>91</v>
      </c>
      <c r="BO306" s="115"/>
      <c r="BP306" s="115">
        <v>1.0</v>
      </c>
      <c r="BQ306" s="115" t="s">
        <v>2560</v>
      </c>
      <c r="BR306" s="115" t="s">
        <v>110</v>
      </c>
      <c r="BS306" s="115" t="s">
        <v>3956</v>
      </c>
      <c r="BT306" s="115" t="s">
        <v>111</v>
      </c>
      <c r="BU306" s="115" t="s">
        <v>111</v>
      </c>
      <c r="BV306" s="115" t="s">
        <v>112</v>
      </c>
      <c r="BW306" s="115" t="s">
        <v>112</v>
      </c>
      <c r="BX306" s="115" t="s">
        <v>111</v>
      </c>
      <c r="BY306" s="115" t="s">
        <v>112</v>
      </c>
      <c r="BZ306" s="115"/>
      <c r="CA306" s="115" t="s">
        <v>4253</v>
      </c>
      <c r="CB306" s="115" t="s">
        <v>3837</v>
      </c>
      <c r="CC306" s="115"/>
      <c r="CD306" s="115"/>
      <c r="CE306" s="115"/>
      <c r="CF306" s="115"/>
      <c r="CG306" s="115"/>
      <c r="CH306" s="115"/>
      <c r="CI306" s="115"/>
    </row>
    <row r="307">
      <c r="A307" s="115" t="s">
        <v>2562</v>
      </c>
      <c r="B307" s="115" t="s">
        <v>2563</v>
      </c>
      <c r="C307" s="115" t="s">
        <v>90</v>
      </c>
      <c r="D307" s="115"/>
      <c r="E307" s="115" t="s">
        <v>121</v>
      </c>
      <c r="F307" s="115"/>
      <c r="G307" s="115"/>
      <c r="H307" s="115"/>
      <c r="I307" s="115"/>
      <c r="J307" s="115"/>
      <c r="K307" s="115"/>
      <c r="L307" s="115"/>
      <c r="M307" s="115"/>
      <c r="N307" s="115"/>
      <c r="O307" s="115"/>
      <c r="P307" s="115"/>
      <c r="Q307" s="115"/>
      <c r="R307" s="115" t="s">
        <v>3764</v>
      </c>
      <c r="S307" s="115"/>
      <c r="T307" s="115"/>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t="s">
        <v>91</v>
      </c>
      <c r="AR307" s="115"/>
      <c r="AS307" s="115" t="s">
        <v>3765</v>
      </c>
      <c r="AT307" s="115"/>
      <c r="AU307" s="115"/>
      <c r="AV307" s="115"/>
      <c r="AW307" s="115"/>
      <c r="AX307" s="115"/>
      <c r="AY307" s="115"/>
      <c r="AZ307" s="115"/>
      <c r="BA307" s="115"/>
      <c r="BB307" s="115"/>
      <c r="BC307" s="115"/>
      <c r="BD307" s="115"/>
      <c r="BE307" s="115">
        <v>2501.0</v>
      </c>
      <c r="BF307" s="115" t="s">
        <v>93</v>
      </c>
      <c r="BG307" s="115" t="s">
        <v>4254</v>
      </c>
      <c r="BH307" s="115"/>
      <c r="BI307" s="115"/>
      <c r="BJ307" s="115"/>
      <c r="BK307" s="115"/>
      <c r="BL307" s="115">
        <v>5.0</v>
      </c>
      <c r="BM307" s="115" t="s">
        <v>91</v>
      </c>
      <c r="BN307" s="115" t="s">
        <v>90</v>
      </c>
      <c r="BO307" s="115"/>
      <c r="BP307" s="115">
        <v>1.0</v>
      </c>
      <c r="BQ307" s="115" t="s">
        <v>4255</v>
      </c>
      <c r="BR307" s="115" t="s">
        <v>110</v>
      </c>
      <c r="BS307" s="115" t="s">
        <v>3956</v>
      </c>
      <c r="BT307" s="115" t="s">
        <v>111</v>
      </c>
      <c r="BU307" s="115" t="s">
        <v>111</v>
      </c>
      <c r="BV307" s="115" t="s">
        <v>111</v>
      </c>
      <c r="BW307" s="115" t="s">
        <v>112</v>
      </c>
      <c r="BX307" s="115" t="s">
        <v>111</v>
      </c>
      <c r="BY307" s="115" t="s">
        <v>112</v>
      </c>
      <c r="BZ307" s="115"/>
      <c r="CA307" s="115" t="s">
        <v>4256</v>
      </c>
      <c r="CB307" s="115" t="s">
        <v>3837</v>
      </c>
      <c r="CC307" s="115"/>
      <c r="CD307" s="115"/>
      <c r="CE307" s="115"/>
      <c r="CF307" s="115"/>
      <c r="CG307" s="115"/>
      <c r="CH307" s="115"/>
      <c r="CI307" s="115"/>
    </row>
    <row r="308">
      <c r="A308" s="115" t="s">
        <v>2568</v>
      </c>
      <c r="B308" s="115" t="s">
        <v>2569</v>
      </c>
      <c r="C308" s="115" t="s">
        <v>90</v>
      </c>
      <c r="D308" s="115"/>
      <c r="E308" s="115" t="s">
        <v>121</v>
      </c>
      <c r="F308" s="115"/>
      <c r="G308" s="115"/>
      <c r="H308" s="115"/>
      <c r="I308" s="115"/>
      <c r="J308" s="115"/>
      <c r="K308" s="115"/>
      <c r="L308" s="115"/>
      <c r="M308" s="115"/>
      <c r="N308" s="115"/>
      <c r="O308" s="115"/>
      <c r="P308" s="115"/>
      <c r="Q308" s="115"/>
      <c r="R308" s="115" t="s">
        <v>3764</v>
      </c>
      <c r="S308" s="115"/>
      <c r="T308" s="115"/>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t="s">
        <v>91</v>
      </c>
      <c r="AR308" s="115"/>
      <c r="AS308" s="115" t="s">
        <v>3765</v>
      </c>
      <c r="AT308" s="115"/>
      <c r="AU308" s="115"/>
      <c r="AV308" s="115"/>
      <c r="AW308" s="115"/>
      <c r="AX308" s="115"/>
      <c r="AY308" s="115"/>
      <c r="AZ308" s="115"/>
      <c r="BA308" s="115"/>
      <c r="BB308" s="115"/>
      <c r="BC308" s="115"/>
      <c r="BD308" s="115"/>
      <c r="BE308" s="115">
        <v>10000.0</v>
      </c>
      <c r="BF308" s="115" t="s">
        <v>93</v>
      </c>
      <c r="BG308" s="115" t="s">
        <v>4252</v>
      </c>
      <c r="BH308" s="115"/>
      <c r="BI308" s="115"/>
      <c r="BJ308" s="115"/>
      <c r="BK308" s="115"/>
      <c r="BL308" s="115">
        <v>5.0</v>
      </c>
      <c r="BM308" s="115" t="s">
        <v>91</v>
      </c>
      <c r="BN308" s="115" t="s">
        <v>90</v>
      </c>
      <c r="BO308" s="115"/>
      <c r="BP308" s="115">
        <v>1.0</v>
      </c>
      <c r="BQ308" s="115" t="s">
        <v>2572</v>
      </c>
      <c r="BR308" s="115" t="s">
        <v>110</v>
      </c>
      <c r="BS308" s="115" t="s">
        <v>3956</v>
      </c>
      <c r="BT308" s="115" t="s">
        <v>111</v>
      </c>
      <c r="BU308" s="115" t="s">
        <v>111</v>
      </c>
      <c r="BV308" s="115" t="s">
        <v>112</v>
      </c>
      <c r="BW308" s="115" t="s">
        <v>112</v>
      </c>
      <c r="BX308" s="115" t="s">
        <v>111</v>
      </c>
      <c r="BY308" s="115" t="s">
        <v>112</v>
      </c>
      <c r="BZ308" s="115"/>
      <c r="CA308" s="115" t="s">
        <v>4257</v>
      </c>
      <c r="CB308" s="115" t="s">
        <v>3837</v>
      </c>
      <c r="CC308" s="115"/>
      <c r="CD308" s="115"/>
      <c r="CE308" s="115"/>
      <c r="CF308" s="115"/>
      <c r="CG308" s="115"/>
      <c r="CH308" s="115"/>
      <c r="CI308" s="115"/>
    </row>
    <row r="309">
      <c r="A309" s="115" t="s">
        <v>2575</v>
      </c>
      <c r="B309" s="115" t="s">
        <v>2576</v>
      </c>
      <c r="C309" s="115" t="s">
        <v>90</v>
      </c>
      <c r="D309" s="115"/>
      <c r="E309" s="115" t="s">
        <v>121</v>
      </c>
      <c r="F309" s="115"/>
      <c r="G309" s="115"/>
      <c r="H309" s="115"/>
      <c r="I309" s="115"/>
      <c r="J309" s="115"/>
      <c r="K309" s="115"/>
      <c r="L309" s="115"/>
      <c r="M309" s="115"/>
      <c r="N309" s="115"/>
      <c r="O309" s="115"/>
      <c r="P309" s="115"/>
      <c r="Q309" s="115"/>
      <c r="R309" s="115" t="s">
        <v>3764</v>
      </c>
      <c r="S309" s="115"/>
      <c r="T309" s="115"/>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t="s">
        <v>91</v>
      </c>
      <c r="AR309" s="115"/>
      <c r="AS309" s="115" t="s">
        <v>3765</v>
      </c>
      <c r="AT309" s="115"/>
      <c r="AU309" s="115"/>
      <c r="AV309" s="115"/>
      <c r="AW309" s="115"/>
      <c r="AX309" s="115"/>
      <c r="AY309" s="115"/>
      <c r="AZ309" s="115"/>
      <c r="BA309" s="115"/>
      <c r="BB309" s="115"/>
      <c r="BC309" s="115"/>
      <c r="BD309" s="115"/>
      <c r="BE309" s="115">
        <v>250.0</v>
      </c>
      <c r="BF309" s="115" t="s">
        <v>93</v>
      </c>
      <c r="BG309" s="115" t="s">
        <v>4258</v>
      </c>
      <c r="BH309" s="115"/>
      <c r="BI309" s="115"/>
      <c r="BJ309" s="115"/>
      <c r="BK309" s="115"/>
      <c r="BL309" s="115">
        <v>5.0</v>
      </c>
      <c r="BM309" s="115" t="s">
        <v>91</v>
      </c>
      <c r="BN309" s="115" t="s">
        <v>90</v>
      </c>
      <c r="BO309" s="115"/>
      <c r="BP309" s="115">
        <v>2.0</v>
      </c>
      <c r="BQ309" s="115" t="s">
        <v>2580</v>
      </c>
      <c r="BR309" s="115" t="s">
        <v>110</v>
      </c>
      <c r="BS309" s="115" t="s">
        <v>3956</v>
      </c>
      <c r="BT309" s="115" t="s">
        <v>111</v>
      </c>
      <c r="BU309" s="115" t="s">
        <v>111</v>
      </c>
      <c r="BV309" s="115" t="s">
        <v>111</v>
      </c>
      <c r="BW309" s="115" t="s">
        <v>113</v>
      </c>
      <c r="BX309" s="115" t="s">
        <v>111</v>
      </c>
      <c r="BY309" s="115" t="s">
        <v>112</v>
      </c>
      <c r="BZ309" s="115"/>
      <c r="CA309" s="115" t="s">
        <v>4259</v>
      </c>
      <c r="CB309" s="115" t="s">
        <v>3837</v>
      </c>
      <c r="CC309" s="115"/>
      <c r="CD309" s="115"/>
      <c r="CE309" s="115"/>
      <c r="CF309" s="115"/>
      <c r="CG309" s="115"/>
      <c r="CH309" s="115"/>
      <c r="CI309" s="115"/>
    </row>
    <row r="310">
      <c r="A310" s="115" t="s">
        <v>2683</v>
      </c>
      <c r="B310" s="115" t="s">
        <v>2684</v>
      </c>
      <c r="C310" s="115" t="s">
        <v>90</v>
      </c>
      <c r="D310" s="115"/>
      <c r="E310" s="115" t="s">
        <v>121</v>
      </c>
      <c r="F310" s="115"/>
      <c r="G310" s="115"/>
      <c r="H310" s="115"/>
      <c r="I310" s="115"/>
      <c r="J310" s="115"/>
      <c r="K310" s="115"/>
      <c r="L310" s="115"/>
      <c r="M310" s="115"/>
      <c r="N310" s="115"/>
      <c r="O310" s="115"/>
      <c r="P310" s="115"/>
      <c r="Q310" s="115"/>
      <c r="R310" s="115" t="s">
        <v>3764</v>
      </c>
      <c r="S310" s="115"/>
      <c r="T310" s="115"/>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t="s">
        <v>91</v>
      </c>
      <c r="AR310" s="115"/>
      <c r="AS310" s="115" t="s">
        <v>3765</v>
      </c>
      <c r="AT310" s="115"/>
      <c r="AU310" s="115"/>
      <c r="AV310" s="115"/>
      <c r="AW310" s="115"/>
      <c r="AX310" s="115"/>
      <c r="AY310" s="115"/>
      <c r="AZ310" s="115"/>
      <c r="BA310" s="115"/>
      <c r="BB310" s="115"/>
      <c r="BC310" s="115"/>
      <c r="BD310" s="115"/>
      <c r="BE310" s="115">
        <v>1000.0</v>
      </c>
      <c r="BF310" s="115" t="s">
        <v>93</v>
      </c>
      <c r="BG310" s="115" t="s">
        <v>4260</v>
      </c>
      <c r="BH310" s="115"/>
      <c r="BI310" s="115"/>
      <c r="BJ310" s="115"/>
      <c r="BK310" s="115"/>
      <c r="BL310" s="115">
        <v>5.0</v>
      </c>
      <c r="BM310" s="115" t="s">
        <v>91</v>
      </c>
      <c r="BN310" s="115" t="s">
        <v>90</v>
      </c>
      <c r="BO310" s="115"/>
      <c r="BP310" s="115">
        <v>2.0</v>
      </c>
      <c r="BQ310" s="115" t="s">
        <v>2553</v>
      </c>
      <c r="BR310" s="115" t="s">
        <v>110</v>
      </c>
      <c r="BS310" s="115" t="s">
        <v>3956</v>
      </c>
      <c r="BT310" s="115" t="s">
        <v>111</v>
      </c>
      <c r="BU310" s="115" t="s">
        <v>111</v>
      </c>
      <c r="BV310" s="115" t="s">
        <v>112</v>
      </c>
      <c r="BW310" s="115" t="s">
        <v>112</v>
      </c>
      <c r="BX310" s="115" t="s">
        <v>111</v>
      </c>
      <c r="BY310" s="115" t="s">
        <v>112</v>
      </c>
      <c r="BZ310" s="115"/>
      <c r="CA310" s="115" t="s">
        <v>4261</v>
      </c>
      <c r="CB310" s="115" t="s">
        <v>3837</v>
      </c>
      <c r="CC310" s="115"/>
      <c r="CD310" s="115"/>
      <c r="CE310" s="115"/>
      <c r="CF310" s="115"/>
      <c r="CG310" s="115"/>
      <c r="CH310" s="115"/>
      <c r="CI310" s="115"/>
    </row>
    <row r="311">
      <c r="A311" s="115" t="s">
        <v>2678</v>
      </c>
      <c r="B311" s="115" t="s">
        <v>2679</v>
      </c>
      <c r="C311" s="115" t="s">
        <v>90</v>
      </c>
      <c r="D311" s="115"/>
      <c r="E311" s="115" t="s">
        <v>121</v>
      </c>
      <c r="F311" s="115"/>
      <c r="G311" s="115"/>
      <c r="H311" s="115"/>
      <c r="I311" s="115"/>
      <c r="J311" s="115"/>
      <c r="K311" s="115"/>
      <c r="L311" s="115"/>
      <c r="M311" s="115"/>
      <c r="N311" s="115"/>
      <c r="O311" s="115"/>
      <c r="P311" s="115"/>
      <c r="Q311" s="115"/>
      <c r="R311" s="115" t="s">
        <v>3764</v>
      </c>
      <c r="S311" s="115"/>
      <c r="T311" s="115"/>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t="s">
        <v>91</v>
      </c>
      <c r="AR311" s="115"/>
      <c r="AS311" s="115" t="s">
        <v>3765</v>
      </c>
      <c r="AT311" s="115"/>
      <c r="AU311" s="115"/>
      <c r="AV311" s="115"/>
      <c r="AW311" s="115"/>
      <c r="AX311" s="115"/>
      <c r="AY311" s="115"/>
      <c r="AZ311" s="115"/>
      <c r="BA311" s="115"/>
      <c r="BB311" s="115"/>
      <c r="BC311" s="115"/>
      <c r="BD311" s="115"/>
      <c r="BE311" s="115">
        <v>1000.0</v>
      </c>
      <c r="BF311" s="115" t="s">
        <v>93</v>
      </c>
      <c r="BG311" s="115" t="s">
        <v>4260</v>
      </c>
      <c r="BH311" s="115"/>
      <c r="BI311" s="115"/>
      <c r="BJ311" s="115"/>
      <c r="BK311" s="115"/>
      <c r="BL311" s="115">
        <v>5.0</v>
      </c>
      <c r="BM311" s="115" t="s">
        <v>91</v>
      </c>
      <c r="BN311" s="115" t="s">
        <v>90</v>
      </c>
      <c r="BO311" s="115"/>
      <c r="BP311" s="115">
        <v>2.0</v>
      </c>
      <c r="BQ311" s="115" t="s">
        <v>2553</v>
      </c>
      <c r="BR311" s="115" t="s">
        <v>110</v>
      </c>
      <c r="BS311" s="115" t="s">
        <v>3956</v>
      </c>
      <c r="BT311" s="115" t="s">
        <v>111</v>
      </c>
      <c r="BU311" s="115" t="s">
        <v>111</v>
      </c>
      <c r="BV311" s="115" t="s">
        <v>112</v>
      </c>
      <c r="BW311" s="115" t="s">
        <v>112</v>
      </c>
      <c r="BX311" s="115" t="s">
        <v>111</v>
      </c>
      <c r="BY311" s="115" t="s">
        <v>112</v>
      </c>
      <c r="BZ311" s="115"/>
      <c r="CA311" s="115" t="s">
        <v>4262</v>
      </c>
      <c r="CB311" s="115" t="s">
        <v>3837</v>
      </c>
      <c r="CC311" s="115"/>
      <c r="CD311" s="115"/>
      <c r="CE311" s="115"/>
      <c r="CF311" s="115"/>
      <c r="CG311" s="115"/>
      <c r="CH311" s="115"/>
      <c r="CI311" s="115"/>
    </row>
    <row r="312">
      <c r="A312" s="115" t="s">
        <v>2655</v>
      </c>
      <c r="B312" s="115" t="s">
        <v>2656</v>
      </c>
      <c r="C312" s="115" t="s">
        <v>90</v>
      </c>
      <c r="D312" s="115"/>
      <c r="E312" s="115" t="s">
        <v>121</v>
      </c>
      <c r="F312" s="115"/>
      <c r="G312" s="115"/>
      <c r="H312" s="115"/>
      <c r="I312" s="115"/>
      <c r="J312" s="115"/>
      <c r="K312" s="115"/>
      <c r="L312" s="115"/>
      <c r="M312" s="115"/>
      <c r="N312" s="115"/>
      <c r="O312" s="115"/>
      <c r="P312" s="115"/>
      <c r="Q312" s="115"/>
      <c r="R312" s="115" t="s">
        <v>3764</v>
      </c>
      <c r="S312" s="115"/>
      <c r="T312" s="115"/>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t="s">
        <v>91</v>
      </c>
      <c r="AR312" s="115"/>
      <c r="AS312" s="115" t="s">
        <v>3765</v>
      </c>
      <c r="AT312" s="115"/>
      <c r="AU312" s="115"/>
      <c r="AV312" s="115"/>
      <c r="AW312" s="115"/>
      <c r="AX312" s="115"/>
      <c r="AY312" s="115"/>
      <c r="AZ312" s="115"/>
      <c r="BA312" s="115"/>
      <c r="BB312" s="115"/>
      <c r="BC312" s="115"/>
      <c r="BD312" s="115"/>
      <c r="BE312" s="115">
        <v>2501.0</v>
      </c>
      <c r="BF312" s="115" t="s">
        <v>93</v>
      </c>
      <c r="BG312" s="115" t="s">
        <v>4263</v>
      </c>
      <c r="BH312" s="115"/>
      <c r="BI312" s="115"/>
      <c r="BJ312" s="115"/>
      <c r="BK312" s="115"/>
      <c r="BL312" s="115">
        <v>5.0</v>
      </c>
      <c r="BM312" s="115" t="s">
        <v>91</v>
      </c>
      <c r="BN312" s="115" t="s">
        <v>90</v>
      </c>
      <c r="BO312" s="115"/>
      <c r="BP312" s="115">
        <v>1.0</v>
      </c>
      <c r="BQ312" s="115" t="s">
        <v>2658</v>
      </c>
      <c r="BR312" s="115" t="s">
        <v>110</v>
      </c>
      <c r="BS312" s="115" t="s">
        <v>3956</v>
      </c>
      <c r="BT312" s="115" t="s">
        <v>111</v>
      </c>
      <c r="BU312" s="115" t="s">
        <v>111</v>
      </c>
      <c r="BV312" s="115" t="s">
        <v>112</v>
      </c>
      <c r="BW312" s="115" t="s">
        <v>112</v>
      </c>
      <c r="BX312" s="115" t="s">
        <v>111</v>
      </c>
      <c r="BY312" s="115" t="s">
        <v>112</v>
      </c>
      <c r="BZ312" s="115"/>
      <c r="CA312" s="115" t="s">
        <v>4264</v>
      </c>
      <c r="CB312" s="115" t="s">
        <v>3837</v>
      </c>
      <c r="CC312" s="115"/>
      <c r="CD312" s="115"/>
      <c r="CE312" s="115"/>
      <c r="CF312" s="115"/>
      <c r="CG312" s="115"/>
      <c r="CH312" s="115"/>
      <c r="CI312" s="115"/>
    </row>
    <row r="313">
      <c r="A313" s="115" t="s">
        <v>2640</v>
      </c>
      <c r="B313" s="115" t="s">
        <v>2641</v>
      </c>
      <c r="C313" s="115" t="s">
        <v>90</v>
      </c>
      <c r="D313" s="115"/>
      <c r="E313" s="115" t="s">
        <v>121</v>
      </c>
      <c r="F313" s="115"/>
      <c r="G313" s="115"/>
      <c r="H313" s="115"/>
      <c r="I313" s="115"/>
      <c r="J313" s="115"/>
      <c r="K313" s="115"/>
      <c r="L313" s="115"/>
      <c r="M313" s="115"/>
      <c r="N313" s="115"/>
      <c r="O313" s="115"/>
      <c r="P313" s="115"/>
      <c r="Q313" s="115"/>
      <c r="R313" s="115" t="s">
        <v>3764</v>
      </c>
      <c r="S313" s="115"/>
      <c r="T313" s="115"/>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t="s">
        <v>91</v>
      </c>
      <c r="AR313" s="115"/>
      <c r="AS313" s="115" t="s">
        <v>3765</v>
      </c>
      <c r="AT313" s="115"/>
      <c r="AU313" s="115"/>
      <c r="AV313" s="115"/>
      <c r="AW313" s="115"/>
      <c r="AX313" s="115"/>
      <c r="AY313" s="115"/>
      <c r="AZ313" s="115"/>
      <c r="BA313" s="115"/>
      <c r="BB313" s="115"/>
      <c r="BC313" s="115"/>
      <c r="BD313" s="115">
        <v>1000.0</v>
      </c>
      <c r="BE313" s="115">
        <v>250.0</v>
      </c>
      <c r="BF313" s="115" t="s">
        <v>93</v>
      </c>
      <c r="BG313" s="115" t="s">
        <v>4265</v>
      </c>
      <c r="BH313" s="115"/>
      <c r="BI313" s="115"/>
      <c r="BJ313" s="115"/>
      <c r="BK313" s="115"/>
      <c r="BL313" s="115">
        <v>5.0</v>
      </c>
      <c r="BM313" s="115" t="s">
        <v>91</v>
      </c>
      <c r="BN313" s="115" t="s">
        <v>90</v>
      </c>
      <c r="BO313" s="115"/>
      <c r="BP313" s="115">
        <v>2.0</v>
      </c>
      <c r="BQ313" s="115" t="s">
        <v>2553</v>
      </c>
      <c r="BR313" s="115" t="s">
        <v>110</v>
      </c>
      <c r="BS313" s="115" t="s">
        <v>3956</v>
      </c>
      <c r="BT313" s="115" t="s">
        <v>111</v>
      </c>
      <c r="BU313" s="115" t="s">
        <v>111</v>
      </c>
      <c r="BV313" s="115" t="s">
        <v>111</v>
      </c>
      <c r="BW313" s="115" t="s">
        <v>113</v>
      </c>
      <c r="BX313" s="115" t="s">
        <v>111</v>
      </c>
      <c r="BY313" s="115" t="s">
        <v>112</v>
      </c>
      <c r="BZ313" s="115"/>
      <c r="CA313" s="115" t="s">
        <v>4266</v>
      </c>
      <c r="CB313" s="115" t="s">
        <v>3837</v>
      </c>
      <c r="CC313" s="115"/>
      <c r="CD313" s="115"/>
      <c r="CE313" s="115"/>
      <c r="CF313" s="115"/>
      <c r="CG313" s="115"/>
      <c r="CH313" s="115"/>
      <c r="CI313" s="115"/>
    </row>
    <row r="314">
      <c r="A314" s="115" t="s">
        <v>2646</v>
      </c>
      <c r="B314" s="115" t="s">
        <v>4267</v>
      </c>
      <c r="C314" s="115" t="s">
        <v>90</v>
      </c>
      <c r="D314" s="115"/>
      <c r="E314" s="115" t="s">
        <v>121</v>
      </c>
      <c r="F314" s="115">
        <v>3.6</v>
      </c>
      <c r="G314" s="115" t="s">
        <v>100</v>
      </c>
      <c r="H314" s="115" t="s">
        <v>91</v>
      </c>
      <c r="I314" s="115">
        <v>-50.0</v>
      </c>
      <c r="J314" s="115">
        <v>10.0</v>
      </c>
      <c r="K314" s="115" t="s">
        <v>100</v>
      </c>
      <c r="L314" s="115" t="s">
        <v>90</v>
      </c>
      <c r="M314" s="115" t="s">
        <v>91</v>
      </c>
      <c r="N314" s="115"/>
      <c r="O314" s="115" t="s">
        <v>91</v>
      </c>
      <c r="P314" s="115" t="s">
        <v>90</v>
      </c>
      <c r="Q314" s="115" t="s">
        <v>91</v>
      </c>
      <c r="R314" s="115" t="s">
        <v>4268</v>
      </c>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t="s">
        <v>90</v>
      </c>
      <c r="AR314" s="115" t="s">
        <v>90</v>
      </c>
      <c r="AS314" s="115" t="s">
        <v>4269</v>
      </c>
      <c r="AT314" s="115"/>
      <c r="AU314" s="115"/>
      <c r="AV314" s="115"/>
      <c r="AW314" s="115"/>
      <c r="AX314" s="115"/>
      <c r="AY314" s="115"/>
      <c r="AZ314" s="115"/>
      <c r="BA314" s="115"/>
      <c r="BB314" s="115"/>
      <c r="BC314" s="115"/>
      <c r="BD314" s="115">
        <v>1000.0</v>
      </c>
      <c r="BE314" s="115">
        <v>250.0</v>
      </c>
      <c r="BF314" s="115" t="s">
        <v>93</v>
      </c>
      <c r="BG314" s="115" t="s">
        <v>4265</v>
      </c>
      <c r="BH314" s="115"/>
      <c r="BI314" s="115"/>
      <c r="BJ314" s="115"/>
      <c r="BK314" s="115"/>
      <c r="BL314" s="115">
        <v>2.0</v>
      </c>
      <c r="BM314" s="115" t="s">
        <v>92</v>
      </c>
      <c r="BN314" s="115" t="s">
        <v>90</v>
      </c>
      <c r="BO314" s="115"/>
      <c r="BP314" s="115"/>
      <c r="BQ314" s="115" t="s">
        <v>4270</v>
      </c>
      <c r="BR314" s="115" t="s">
        <v>110</v>
      </c>
      <c r="BS314" s="115" t="s">
        <v>3956</v>
      </c>
      <c r="BT314" s="115" t="s">
        <v>803</v>
      </c>
      <c r="BU314" s="115" t="s">
        <v>111</v>
      </c>
      <c r="BV314" s="115" t="s">
        <v>284</v>
      </c>
      <c r="BW314" s="115" t="s">
        <v>2728</v>
      </c>
      <c r="BX314" s="115" t="s">
        <v>111</v>
      </c>
      <c r="BY314" s="115" t="s">
        <v>285</v>
      </c>
      <c r="BZ314" s="114" t="s">
        <v>1582</v>
      </c>
      <c r="CA314" s="115" t="s">
        <v>4271</v>
      </c>
      <c r="CB314" s="115" t="s">
        <v>3837</v>
      </c>
      <c r="CC314" s="115" t="s">
        <v>2654</v>
      </c>
      <c r="CD314" s="115"/>
      <c r="CE314" s="115"/>
      <c r="CF314" s="115"/>
      <c r="CG314" s="115"/>
      <c r="CH314" s="115"/>
      <c r="CI314" s="115"/>
    </row>
    <row r="315">
      <c r="A315" s="115" t="s">
        <v>4272</v>
      </c>
      <c r="B315" s="115" t="s">
        <v>2675</v>
      </c>
      <c r="C315" s="115" t="s">
        <v>90</v>
      </c>
      <c r="D315" s="115"/>
      <c r="E315" s="115" t="s">
        <v>121</v>
      </c>
      <c r="F315" s="115"/>
      <c r="G315" s="115"/>
      <c r="H315" s="115"/>
      <c r="I315" s="115"/>
      <c r="J315" s="115"/>
      <c r="K315" s="115"/>
      <c r="L315" s="115"/>
      <c r="M315" s="115"/>
      <c r="N315" s="115"/>
      <c r="O315" s="115"/>
      <c r="P315" s="115"/>
      <c r="Q315" s="115"/>
      <c r="R315" s="115" t="s">
        <v>3854</v>
      </c>
      <c r="S315" s="115"/>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t="s">
        <v>91</v>
      </c>
      <c r="AR315" s="115"/>
      <c r="AS315" s="115" t="s">
        <v>4273</v>
      </c>
      <c r="AT315" s="115"/>
      <c r="AU315" s="115"/>
      <c r="AV315" s="115"/>
      <c r="AW315" s="115"/>
      <c r="AX315" s="115"/>
      <c r="AY315" s="115"/>
      <c r="AZ315" s="115"/>
      <c r="BA315" s="115"/>
      <c r="BB315" s="115"/>
      <c r="BC315" s="115"/>
      <c r="BD315" s="115">
        <v>1000.0</v>
      </c>
      <c r="BE315" s="115">
        <v>250.0</v>
      </c>
      <c r="BF315" s="115" t="s">
        <v>93</v>
      </c>
      <c r="BG315" s="115" t="s">
        <v>4265</v>
      </c>
      <c r="BH315" s="115"/>
      <c r="BI315" s="115"/>
      <c r="BJ315" s="115"/>
      <c r="BK315" s="115"/>
      <c r="BL315" s="115">
        <v>5.0</v>
      </c>
      <c r="BM315" s="115" t="s">
        <v>92</v>
      </c>
      <c r="BN315" s="115" t="s">
        <v>90</v>
      </c>
      <c r="BO315" s="115"/>
      <c r="BP315" s="115">
        <v>2.0</v>
      </c>
      <c r="BQ315" s="115" t="s">
        <v>2676</v>
      </c>
      <c r="BR315" s="115" t="s">
        <v>110</v>
      </c>
      <c r="BS315" s="115" t="s">
        <v>3956</v>
      </c>
      <c r="BT315" s="115" t="s">
        <v>111</v>
      </c>
      <c r="BU315" s="115" t="s">
        <v>111</v>
      </c>
      <c r="BV315" s="115" t="s">
        <v>111</v>
      </c>
      <c r="BW315" s="115" t="s">
        <v>113</v>
      </c>
      <c r="BX315" s="115" t="s">
        <v>111</v>
      </c>
      <c r="BY315" s="115" t="s">
        <v>112</v>
      </c>
      <c r="BZ315" s="115"/>
      <c r="CA315" s="115" t="s">
        <v>4274</v>
      </c>
      <c r="CB315" s="115" t="s">
        <v>3837</v>
      </c>
      <c r="CC315" s="115"/>
      <c r="CD315" s="115"/>
      <c r="CE315" s="115"/>
      <c r="CF315" s="115"/>
      <c r="CG315" s="115"/>
      <c r="CH315" s="115"/>
      <c r="CI315" s="115"/>
    </row>
    <row r="316">
      <c r="A316" s="115" t="s">
        <v>2660</v>
      </c>
      <c r="B316" s="115" t="s">
        <v>4275</v>
      </c>
      <c r="C316" s="115" t="s">
        <v>90</v>
      </c>
      <c r="D316" s="115"/>
      <c r="E316" s="115" t="s">
        <v>121</v>
      </c>
      <c r="F316" s="115">
        <v>3.6</v>
      </c>
      <c r="G316" s="115" t="s">
        <v>100</v>
      </c>
      <c r="H316" s="115" t="s">
        <v>91</v>
      </c>
      <c r="I316" s="115"/>
      <c r="J316" s="115"/>
      <c r="K316" s="115"/>
      <c r="L316" s="115"/>
      <c r="M316" s="115"/>
      <c r="N316" s="115"/>
      <c r="O316" s="115" t="s">
        <v>91</v>
      </c>
      <c r="P316" s="115"/>
      <c r="Q316" s="115"/>
      <c r="R316" s="115" t="s">
        <v>4276</v>
      </c>
      <c r="S316" s="115"/>
      <c r="T316" s="115"/>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t="s">
        <v>90</v>
      </c>
      <c r="AR316" s="115"/>
      <c r="AS316" s="115" t="s">
        <v>4277</v>
      </c>
      <c r="AT316" s="115"/>
      <c r="AU316" s="115"/>
      <c r="AV316" s="115"/>
      <c r="AW316" s="115"/>
      <c r="AX316" s="115"/>
      <c r="AY316" s="115"/>
      <c r="AZ316" s="115"/>
      <c r="BA316" s="115"/>
      <c r="BB316" s="115"/>
      <c r="BC316" s="115"/>
      <c r="BD316" s="115">
        <v>1000.0</v>
      </c>
      <c r="BE316" s="115">
        <v>250.0</v>
      </c>
      <c r="BF316" s="115" t="s">
        <v>93</v>
      </c>
      <c r="BG316" s="115" t="s">
        <v>4278</v>
      </c>
      <c r="BH316" s="115"/>
      <c r="BI316" s="115"/>
      <c r="BJ316" s="115"/>
      <c r="BK316" s="115"/>
      <c r="BL316" s="115">
        <v>3.0</v>
      </c>
      <c r="BM316" s="115" t="s">
        <v>91</v>
      </c>
      <c r="BN316" s="115" t="s">
        <v>92</v>
      </c>
      <c r="BO316" s="115"/>
      <c r="BP316" s="115"/>
      <c r="BQ316" s="115" t="s">
        <v>4279</v>
      </c>
      <c r="BR316" s="115" t="s">
        <v>110</v>
      </c>
      <c r="BS316" s="115" t="s">
        <v>3956</v>
      </c>
      <c r="BT316" s="115" t="s">
        <v>111</v>
      </c>
      <c r="BU316" s="115" t="s">
        <v>111</v>
      </c>
      <c r="BV316" s="115" t="s">
        <v>153</v>
      </c>
      <c r="BW316" s="115" t="s">
        <v>113</v>
      </c>
      <c r="BX316" s="115" t="s">
        <v>111</v>
      </c>
      <c r="BY316" s="115" t="s">
        <v>114</v>
      </c>
      <c r="BZ316" s="114" t="s">
        <v>1613</v>
      </c>
      <c r="CA316" s="115" t="s">
        <v>4280</v>
      </c>
      <c r="CB316" s="115" t="s">
        <v>3837</v>
      </c>
      <c r="CC316" s="115" t="s">
        <v>4281</v>
      </c>
      <c r="CD316" s="115"/>
      <c r="CE316" s="115"/>
      <c r="CF316" s="115"/>
      <c r="CG316" s="115"/>
      <c r="CH316" s="115"/>
      <c r="CI316" s="115"/>
    </row>
    <row r="317">
      <c r="A317" s="115" t="s">
        <v>4282</v>
      </c>
      <c r="B317" s="115" t="s">
        <v>2668</v>
      </c>
      <c r="C317" s="115" t="s">
        <v>90</v>
      </c>
      <c r="D317" s="115"/>
      <c r="E317" s="115" t="s">
        <v>121</v>
      </c>
      <c r="F317" s="115"/>
      <c r="G317" s="115"/>
      <c r="H317" s="115"/>
      <c r="I317" s="115"/>
      <c r="J317" s="115"/>
      <c r="K317" s="115"/>
      <c r="L317" s="115"/>
      <c r="M317" s="115"/>
      <c r="N317" s="115"/>
      <c r="O317" s="115" t="s">
        <v>91</v>
      </c>
      <c r="P317" s="115"/>
      <c r="Q317" s="115"/>
      <c r="R317" s="115" t="s">
        <v>4283</v>
      </c>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t="s">
        <v>91</v>
      </c>
      <c r="AR317" s="115"/>
      <c r="AS317" s="115" t="s">
        <v>4284</v>
      </c>
      <c r="AT317" s="115"/>
      <c r="AU317" s="115"/>
      <c r="AV317" s="115"/>
      <c r="AW317" s="115"/>
      <c r="AX317" s="115"/>
      <c r="AY317" s="115"/>
      <c r="AZ317" s="115"/>
      <c r="BA317" s="115"/>
      <c r="BB317" s="115"/>
      <c r="BC317" s="115"/>
      <c r="BD317" s="115"/>
      <c r="BE317" s="115">
        <v>10000.0</v>
      </c>
      <c r="BF317" s="115" t="s">
        <v>93</v>
      </c>
      <c r="BG317" s="115" t="s">
        <v>4252</v>
      </c>
      <c r="BH317" s="115"/>
      <c r="BI317" s="115"/>
      <c r="BJ317" s="115"/>
      <c r="BK317" s="115"/>
      <c r="BL317" s="115">
        <v>5.0</v>
      </c>
      <c r="BM317" s="115" t="s">
        <v>91</v>
      </c>
      <c r="BN317" s="115" t="s">
        <v>90</v>
      </c>
      <c r="BO317" s="115"/>
      <c r="BP317" s="115">
        <v>1.0</v>
      </c>
      <c r="BQ317" s="115" t="s">
        <v>2672</v>
      </c>
      <c r="BR317" s="115" t="s">
        <v>110</v>
      </c>
      <c r="BS317" s="115" t="s">
        <v>3956</v>
      </c>
      <c r="BT317" s="115" t="s">
        <v>111</v>
      </c>
      <c r="BU317" s="115" t="s">
        <v>111</v>
      </c>
      <c r="BV317" s="115" t="s">
        <v>111</v>
      </c>
      <c r="BW317" s="115" t="s">
        <v>112</v>
      </c>
      <c r="BX317" s="115" t="s">
        <v>111</v>
      </c>
      <c r="BY317" s="115" t="s">
        <v>112</v>
      </c>
      <c r="BZ317" s="115"/>
      <c r="CA317" s="115" t="s">
        <v>4285</v>
      </c>
      <c r="CB317" s="115" t="s">
        <v>3837</v>
      </c>
      <c r="CC317" s="115"/>
      <c r="CD317" s="115"/>
      <c r="CE317" s="115"/>
      <c r="CF317" s="115"/>
      <c r="CG317" s="115"/>
      <c r="CH317" s="115"/>
      <c r="CI317" s="115"/>
    </row>
    <row r="318">
      <c r="A318" s="115" t="s">
        <v>2582</v>
      </c>
      <c r="B318" s="115" t="s">
        <v>2583</v>
      </c>
      <c r="C318" s="115" t="s">
        <v>90</v>
      </c>
      <c r="D318" s="115"/>
      <c r="E318" s="115" t="s">
        <v>121</v>
      </c>
      <c r="F318" s="115"/>
      <c r="G318" s="115"/>
      <c r="H318" s="115"/>
      <c r="I318" s="115"/>
      <c r="J318" s="115"/>
      <c r="K318" s="115"/>
      <c r="L318" s="115"/>
      <c r="M318" s="115"/>
      <c r="N318" s="115"/>
      <c r="O318" s="115"/>
      <c r="P318" s="115"/>
      <c r="Q318" s="115"/>
      <c r="R318" s="115" t="s">
        <v>4286</v>
      </c>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t="s">
        <v>90</v>
      </c>
      <c r="AR318" s="115"/>
      <c r="AS318" s="115" t="s">
        <v>4287</v>
      </c>
      <c r="AT318" s="115"/>
      <c r="AU318" s="115"/>
      <c r="AV318" s="115"/>
      <c r="AW318" s="115"/>
      <c r="AX318" s="115"/>
      <c r="AY318" s="115"/>
      <c r="AZ318" s="115"/>
      <c r="BA318" s="115"/>
      <c r="BB318" s="115"/>
      <c r="BC318" s="115"/>
      <c r="BD318" s="115"/>
      <c r="BE318" s="115">
        <v>2501.0</v>
      </c>
      <c r="BF318" s="115" t="s">
        <v>93</v>
      </c>
      <c r="BG318" s="115" t="s">
        <v>4263</v>
      </c>
      <c r="BH318" s="115"/>
      <c r="BI318" s="115"/>
      <c r="BJ318" s="115"/>
      <c r="BK318" s="115"/>
      <c r="BL318" s="115">
        <v>5.0</v>
      </c>
      <c r="BM318" s="115" t="s">
        <v>91</v>
      </c>
      <c r="BN318" s="115" t="s">
        <v>90</v>
      </c>
      <c r="BO318" s="115"/>
      <c r="BP318" s="115">
        <v>1.0</v>
      </c>
      <c r="BQ318" s="115" t="s">
        <v>4288</v>
      </c>
      <c r="BR318" s="115" t="s">
        <v>110</v>
      </c>
      <c r="BS318" s="115" t="s">
        <v>3956</v>
      </c>
      <c r="BT318" s="115" t="s">
        <v>111</v>
      </c>
      <c r="BU318" s="115" t="s">
        <v>111</v>
      </c>
      <c r="BV318" s="115" t="s">
        <v>153</v>
      </c>
      <c r="BW318" s="115" t="s">
        <v>112</v>
      </c>
      <c r="BX318" s="115" t="s">
        <v>111</v>
      </c>
      <c r="BY318" s="115" t="s">
        <v>112</v>
      </c>
      <c r="BZ318" s="115"/>
      <c r="CA318" s="115" t="s">
        <v>4289</v>
      </c>
      <c r="CB318" s="115" t="s">
        <v>3837</v>
      </c>
      <c r="CC318" s="115"/>
      <c r="CD318" s="115"/>
      <c r="CE318" s="115"/>
      <c r="CF318" s="115"/>
      <c r="CG318" s="115"/>
      <c r="CH318" s="115"/>
      <c r="CI318" s="115"/>
    </row>
    <row r="319">
      <c r="A319" s="115" t="s">
        <v>2608</v>
      </c>
      <c r="B319" s="115" t="s">
        <v>4290</v>
      </c>
      <c r="C319" s="115" t="s">
        <v>91</v>
      </c>
      <c r="D319" s="115"/>
      <c r="E319" s="115" t="s">
        <v>91</v>
      </c>
      <c r="F319" s="115"/>
      <c r="G319" s="115"/>
      <c r="H319" s="115"/>
      <c r="I319" s="115" t="s">
        <v>122</v>
      </c>
      <c r="J319" s="115">
        <v>5.0</v>
      </c>
      <c r="K319" s="115" t="s">
        <v>100</v>
      </c>
      <c r="L319" s="115" t="s">
        <v>91</v>
      </c>
      <c r="M319" s="115" t="s">
        <v>91</v>
      </c>
      <c r="N319" s="115"/>
      <c r="O319" s="115" t="s">
        <v>91</v>
      </c>
      <c r="P319" s="115"/>
      <c r="Q319" s="115"/>
      <c r="R319" s="115" t="s">
        <v>4291</v>
      </c>
      <c r="S319" s="115">
        <v>4020.0</v>
      </c>
      <c r="T319" s="115">
        <v>6663.0</v>
      </c>
      <c r="U319" s="115">
        <v>12344.0</v>
      </c>
      <c r="V319" s="115" t="s">
        <v>4292</v>
      </c>
      <c r="W319" s="115"/>
      <c r="X319" s="115"/>
      <c r="Y319" s="115"/>
      <c r="Z319" s="115"/>
      <c r="AA319" s="115"/>
      <c r="AB319" s="115"/>
      <c r="AC319" s="115"/>
      <c r="AD319" s="115"/>
      <c r="AE319" s="115"/>
      <c r="AF319" s="115"/>
      <c r="AG319" s="115"/>
      <c r="AH319" s="115" t="s">
        <v>92</v>
      </c>
      <c r="AI319" s="115" t="s">
        <v>93</v>
      </c>
      <c r="AJ319" s="115" t="s">
        <v>90</v>
      </c>
      <c r="AK319" s="115"/>
      <c r="AL319" s="115"/>
      <c r="AM319" s="115" t="s">
        <v>4293</v>
      </c>
      <c r="AN319" s="115"/>
      <c r="AO319" s="115"/>
      <c r="AP319" s="115"/>
      <c r="AQ319" s="115" t="s">
        <v>92</v>
      </c>
      <c r="AR319" s="115"/>
      <c r="AS319" s="115" t="s">
        <v>4293</v>
      </c>
      <c r="AT319" s="115"/>
      <c r="AU319" s="115"/>
      <c r="AV319" s="115"/>
      <c r="AW319" s="115"/>
      <c r="AX319" s="115"/>
      <c r="AY319" s="115"/>
      <c r="AZ319" s="115"/>
      <c r="BA319" s="115"/>
      <c r="BB319" s="115"/>
      <c r="BC319" s="115"/>
      <c r="BD319" s="115">
        <v>10000.0</v>
      </c>
      <c r="BE319" s="115">
        <v>2500.0</v>
      </c>
      <c r="BF319" s="115" t="s">
        <v>93</v>
      </c>
      <c r="BG319" s="115" t="s">
        <v>4294</v>
      </c>
      <c r="BH319" s="115"/>
      <c r="BI319" s="115"/>
      <c r="BJ319" s="115"/>
      <c r="BK319" s="115"/>
      <c r="BL319" s="115">
        <v>5.0</v>
      </c>
      <c r="BM319" s="115" t="s">
        <v>90</v>
      </c>
      <c r="BN319" s="115" t="s">
        <v>92</v>
      </c>
      <c r="BO319" s="115" t="s">
        <v>94</v>
      </c>
      <c r="BP319" s="115"/>
      <c r="BQ319" s="115" t="s">
        <v>4295</v>
      </c>
      <c r="BR319" s="115" t="s">
        <v>110</v>
      </c>
      <c r="BS319" s="115" t="s">
        <v>3956</v>
      </c>
      <c r="BT319" s="115" t="s">
        <v>112</v>
      </c>
      <c r="BU319" s="115" t="s">
        <v>111</v>
      </c>
      <c r="BV319" s="115" t="s">
        <v>111</v>
      </c>
      <c r="BW319" s="115" t="s">
        <v>112</v>
      </c>
      <c r="BX319" s="115" t="s">
        <v>111</v>
      </c>
      <c r="BY319" s="115" t="s">
        <v>112</v>
      </c>
      <c r="BZ319" s="115"/>
      <c r="CA319" s="115" t="s">
        <v>410</v>
      </c>
      <c r="CB319" s="115" t="s">
        <v>2525</v>
      </c>
      <c r="CC319" s="115" t="s">
        <v>299</v>
      </c>
      <c r="CD319" s="115" t="s">
        <v>3837</v>
      </c>
      <c r="CE319" s="115" t="s">
        <v>1553</v>
      </c>
      <c r="CF319" s="115"/>
      <c r="CG319" s="115"/>
      <c r="CH319" s="115"/>
      <c r="CI319" s="115"/>
    </row>
    <row r="320">
      <c r="A320" s="115" t="s">
        <v>2615</v>
      </c>
      <c r="B320" s="115" t="s">
        <v>4296</v>
      </c>
      <c r="C320" s="115" t="s">
        <v>91</v>
      </c>
      <c r="D320" s="115"/>
      <c r="E320" s="115" t="s">
        <v>91</v>
      </c>
      <c r="F320" s="115"/>
      <c r="G320" s="115"/>
      <c r="H320" s="115"/>
      <c r="I320" s="115">
        <v>-57.0</v>
      </c>
      <c r="J320" s="115">
        <v>22.0</v>
      </c>
      <c r="K320" s="115" t="s">
        <v>100</v>
      </c>
      <c r="L320" s="115" t="s">
        <v>91</v>
      </c>
      <c r="M320" s="115" t="s">
        <v>91</v>
      </c>
      <c r="N320" s="115"/>
      <c r="O320" s="115" t="s">
        <v>2349</v>
      </c>
      <c r="P320" s="115"/>
      <c r="Q320" s="115"/>
      <c r="R320" s="115" t="s">
        <v>4297</v>
      </c>
      <c r="S320" s="115">
        <v>2940.0</v>
      </c>
      <c r="T320" s="115">
        <v>4869.0</v>
      </c>
      <c r="U320" s="115">
        <v>9544.0</v>
      </c>
      <c r="V320" s="115" t="s">
        <v>4292</v>
      </c>
      <c r="W320" s="115"/>
      <c r="X320" s="115"/>
      <c r="Y320" s="115"/>
      <c r="Z320" s="115"/>
      <c r="AA320" s="115"/>
      <c r="AB320" s="115"/>
      <c r="AC320" s="115"/>
      <c r="AD320" s="115"/>
      <c r="AE320" s="115"/>
      <c r="AF320" s="115"/>
      <c r="AG320" s="115" t="s">
        <v>2602</v>
      </c>
      <c r="AH320" s="115" t="s">
        <v>90</v>
      </c>
      <c r="AI320" s="115" t="s">
        <v>93</v>
      </c>
      <c r="AJ320" s="115" t="s">
        <v>90</v>
      </c>
      <c r="AK320" s="115" t="s">
        <v>90</v>
      </c>
      <c r="AL320" s="115" t="s">
        <v>91</v>
      </c>
      <c r="AM320" s="115" t="s">
        <v>4298</v>
      </c>
      <c r="AN320" s="115"/>
      <c r="AO320" s="115"/>
      <c r="AP320" s="115" t="s">
        <v>2602</v>
      </c>
      <c r="AQ320" s="115" t="s">
        <v>90</v>
      </c>
      <c r="AR320" s="115" t="s">
        <v>90</v>
      </c>
      <c r="AS320" s="115" t="s">
        <v>4299</v>
      </c>
      <c r="AT320" s="115"/>
      <c r="AU320" s="115"/>
      <c r="AV320" s="115"/>
      <c r="AW320" s="115"/>
      <c r="AX320" s="115"/>
      <c r="AY320" s="115"/>
      <c r="AZ320" s="115"/>
      <c r="BA320" s="115"/>
      <c r="BB320" s="115"/>
      <c r="BC320" s="115"/>
      <c r="BD320" s="115">
        <v>10000.0</v>
      </c>
      <c r="BE320" s="115">
        <v>2500.0</v>
      </c>
      <c r="BF320" s="115" t="s">
        <v>93</v>
      </c>
      <c r="BG320" s="115" t="s">
        <v>4294</v>
      </c>
      <c r="BH320" s="115"/>
      <c r="BI320" s="115"/>
      <c r="BJ320" s="115"/>
      <c r="BK320" s="115"/>
      <c r="BL320" s="115">
        <v>5.0</v>
      </c>
      <c r="BM320" s="115" t="s">
        <v>90</v>
      </c>
      <c r="BN320" s="115" t="s">
        <v>92</v>
      </c>
      <c r="BO320" s="115" t="s">
        <v>94</v>
      </c>
      <c r="BP320" s="115"/>
      <c r="BQ320" s="115" t="s">
        <v>4300</v>
      </c>
      <c r="BR320" s="115" t="s">
        <v>110</v>
      </c>
      <c r="BS320" s="115" t="s">
        <v>3956</v>
      </c>
      <c r="BT320" s="115" t="s">
        <v>4301</v>
      </c>
      <c r="BU320" s="115" t="s">
        <v>3882</v>
      </c>
      <c r="BV320" s="115" t="s">
        <v>153</v>
      </c>
      <c r="BW320" s="115" t="s">
        <v>112</v>
      </c>
      <c r="BX320" s="115" t="s">
        <v>111</v>
      </c>
      <c r="BY320" s="115" t="s">
        <v>114</v>
      </c>
      <c r="BZ320" s="114" t="s">
        <v>1254</v>
      </c>
      <c r="CA320" s="115" t="s">
        <v>410</v>
      </c>
      <c r="CB320" s="115" t="s">
        <v>2525</v>
      </c>
      <c r="CC320" s="115" t="s">
        <v>4302</v>
      </c>
      <c r="CD320" s="115" t="s">
        <v>1733</v>
      </c>
      <c r="CE320" s="115" t="s">
        <v>3837</v>
      </c>
      <c r="CF320" s="115" t="s">
        <v>1553</v>
      </c>
      <c r="CG320" s="115"/>
      <c r="CH320" s="115"/>
      <c r="CI320" s="115"/>
    </row>
    <row r="321">
      <c r="A321" s="115" t="s">
        <v>4303</v>
      </c>
      <c r="B321" s="115" t="s">
        <v>4304</v>
      </c>
      <c r="C321" s="115" t="s">
        <v>90</v>
      </c>
      <c r="D321" s="115" t="s">
        <v>2599</v>
      </c>
      <c r="E321" s="115" t="s">
        <v>91</v>
      </c>
      <c r="F321" s="115"/>
      <c r="G321" s="115"/>
      <c r="H321" s="115"/>
      <c r="I321" s="115" t="s">
        <v>122</v>
      </c>
      <c r="J321" s="115">
        <v>5.0</v>
      </c>
      <c r="K321" s="115" t="s">
        <v>100</v>
      </c>
      <c r="L321" s="115" t="s">
        <v>91</v>
      </c>
      <c r="M321" s="115" t="s">
        <v>91</v>
      </c>
      <c r="N321" s="115"/>
      <c r="O321" s="115" t="s">
        <v>1454</v>
      </c>
      <c r="P321" s="115"/>
      <c r="Q321" s="115"/>
      <c r="R321" s="115" t="s">
        <v>4305</v>
      </c>
      <c r="S321" s="115">
        <v>3780.0</v>
      </c>
      <c r="T321" s="115">
        <v>2927.0</v>
      </c>
      <c r="U321" s="115">
        <v>4683.0</v>
      </c>
      <c r="V321" s="115" t="s">
        <v>4292</v>
      </c>
      <c r="W321" s="115"/>
      <c r="X321" s="115"/>
      <c r="Y321" s="115"/>
      <c r="Z321" s="115"/>
      <c r="AA321" s="115"/>
      <c r="AB321" s="115"/>
      <c r="AC321" s="115"/>
      <c r="AD321" s="115"/>
      <c r="AE321" s="115"/>
      <c r="AF321" s="115"/>
      <c r="AG321" s="115" t="s">
        <v>2602</v>
      </c>
      <c r="AH321" s="115"/>
      <c r="AI321" s="115"/>
      <c r="AJ321" s="115"/>
      <c r="AK321" s="115"/>
      <c r="AL321" s="115"/>
      <c r="AM321" s="115" t="s">
        <v>4306</v>
      </c>
      <c r="AN321" s="115"/>
      <c r="AO321" s="115"/>
      <c r="AP321" s="115"/>
      <c r="AQ321" s="115"/>
      <c r="AR321" s="115"/>
      <c r="AS321" s="115"/>
      <c r="AT321" s="115"/>
      <c r="AU321" s="115"/>
      <c r="AV321" s="115"/>
      <c r="AW321" s="115"/>
      <c r="AX321" s="115"/>
      <c r="AY321" s="115"/>
      <c r="AZ321" s="115"/>
      <c r="BA321" s="115"/>
      <c r="BB321" s="115"/>
      <c r="BC321" s="115">
        <v>20000.0</v>
      </c>
      <c r="BD321" s="115">
        <v>50000.0</v>
      </c>
      <c r="BE321" s="115">
        <v>10000.0</v>
      </c>
      <c r="BF321" s="115" t="s">
        <v>93</v>
      </c>
      <c r="BG321" s="115" t="s">
        <v>4307</v>
      </c>
      <c r="BH321" s="115"/>
      <c r="BI321" s="115"/>
      <c r="BJ321" s="115"/>
      <c r="BK321" s="115"/>
      <c r="BL321" s="115" t="s">
        <v>372</v>
      </c>
      <c r="BM321" s="115" t="s">
        <v>90</v>
      </c>
      <c r="BN321" s="115" t="s">
        <v>94</v>
      </c>
      <c r="BO321" s="115"/>
      <c r="BP321" s="115">
        <v>0.0</v>
      </c>
      <c r="BQ321" s="115" t="s">
        <v>223</v>
      </c>
      <c r="BR321" s="115" t="s">
        <v>110</v>
      </c>
      <c r="BS321" s="115" t="s">
        <v>3956</v>
      </c>
      <c r="BT321" s="115" t="s">
        <v>112</v>
      </c>
      <c r="BU321" s="115" t="s">
        <v>112</v>
      </c>
      <c r="BV321" s="115" t="s">
        <v>112</v>
      </c>
      <c r="BW321" s="115" t="s">
        <v>112</v>
      </c>
      <c r="BX321" s="115" t="s">
        <v>111</v>
      </c>
      <c r="BY321" s="115" t="s">
        <v>112</v>
      </c>
      <c r="BZ321" s="115"/>
      <c r="CA321" s="115" t="s">
        <v>410</v>
      </c>
      <c r="CB321" s="115" t="s">
        <v>2525</v>
      </c>
      <c r="CC321" s="115" t="s">
        <v>1553</v>
      </c>
      <c r="CD321" s="115" t="s">
        <v>299</v>
      </c>
      <c r="CE321" s="115"/>
      <c r="CF321" s="115"/>
      <c r="CG321" s="115"/>
      <c r="CH321" s="115"/>
      <c r="CI321" s="115"/>
    </row>
    <row r="322">
      <c r="A322" s="115" t="s">
        <v>2626</v>
      </c>
      <c r="B322" s="115" t="s">
        <v>4308</v>
      </c>
      <c r="C322" s="115" t="s">
        <v>90</v>
      </c>
      <c r="D322" s="115" t="s">
        <v>2627</v>
      </c>
      <c r="E322" s="115" t="s">
        <v>91</v>
      </c>
      <c r="F322" s="115"/>
      <c r="G322" s="115"/>
      <c r="H322" s="115"/>
      <c r="I322" s="115"/>
      <c r="J322" s="115"/>
      <c r="K322" s="115"/>
      <c r="L322" s="115"/>
      <c r="M322" s="115"/>
      <c r="N322" s="115"/>
      <c r="O322" s="115" t="s">
        <v>91</v>
      </c>
      <c r="P322" s="115"/>
      <c r="Q322" s="115"/>
      <c r="R322" s="115" t="s">
        <v>4309</v>
      </c>
      <c r="S322" s="115"/>
      <c r="T322" s="115">
        <v>180.0</v>
      </c>
      <c r="U322" s="115"/>
      <c r="V322" s="115" t="s">
        <v>4310</v>
      </c>
      <c r="W322" s="115"/>
      <c r="X322" s="115"/>
      <c r="Y322" s="115"/>
      <c r="Z322" s="115"/>
      <c r="AA322" s="115"/>
      <c r="AB322" s="115"/>
      <c r="AC322" s="115"/>
      <c r="AD322" s="115"/>
      <c r="AE322" s="115"/>
      <c r="AF322" s="115"/>
      <c r="AG322" s="115"/>
      <c r="AH322" s="115" t="s">
        <v>91</v>
      </c>
      <c r="AI322" s="115" t="s">
        <v>93</v>
      </c>
      <c r="AJ322" s="115" t="s">
        <v>91</v>
      </c>
      <c r="AK322" s="115"/>
      <c r="AL322" s="115"/>
      <c r="AM322" s="115" t="s">
        <v>4311</v>
      </c>
      <c r="AN322" s="115"/>
      <c r="AO322" s="115"/>
      <c r="AP322" s="115"/>
      <c r="AQ322" s="115"/>
      <c r="AR322" s="115"/>
      <c r="AS322" s="115"/>
      <c r="AT322" s="115"/>
      <c r="AU322" s="115"/>
      <c r="AV322" s="115"/>
      <c r="AW322" s="115"/>
      <c r="AX322" s="115"/>
      <c r="AY322" s="115"/>
      <c r="AZ322" s="115"/>
      <c r="BA322" s="115"/>
      <c r="BB322" s="115"/>
      <c r="BC322" s="115"/>
      <c r="BD322" s="115"/>
      <c r="BE322" s="115">
        <v>1001.0</v>
      </c>
      <c r="BF322" s="115" t="s">
        <v>93</v>
      </c>
      <c r="BG322" s="115" t="s">
        <v>4312</v>
      </c>
      <c r="BH322" s="115"/>
      <c r="BI322" s="115"/>
      <c r="BJ322" s="115"/>
      <c r="BK322" s="115"/>
      <c r="BL322" s="115">
        <v>5.0</v>
      </c>
      <c r="BM322" s="115" t="s">
        <v>91</v>
      </c>
      <c r="BN322" s="115" t="s">
        <v>90</v>
      </c>
      <c r="BO322" s="115"/>
      <c r="BP322" s="115">
        <v>2.0</v>
      </c>
      <c r="BQ322" s="115" t="s">
        <v>2595</v>
      </c>
      <c r="BR322" s="115" t="s">
        <v>110</v>
      </c>
      <c r="BS322" s="115" t="s">
        <v>3956</v>
      </c>
      <c r="BT322" s="115" t="s">
        <v>111</v>
      </c>
      <c r="BU322" s="115" t="s">
        <v>112</v>
      </c>
      <c r="BV322" s="115" t="s">
        <v>111</v>
      </c>
      <c r="BW322" s="115" t="s">
        <v>112</v>
      </c>
      <c r="BX322" s="115" t="s">
        <v>111</v>
      </c>
      <c r="BY322" s="115" t="s">
        <v>112</v>
      </c>
      <c r="BZ322" s="115"/>
      <c r="CA322" s="115" t="s">
        <v>2948</v>
      </c>
      <c r="CB322" s="115" t="s">
        <v>2597</v>
      </c>
      <c r="CC322" s="115"/>
      <c r="CD322" s="115"/>
      <c r="CE322" s="115"/>
      <c r="CF322" s="115"/>
      <c r="CG322" s="115"/>
      <c r="CH322" s="115"/>
      <c r="CI322" s="115"/>
    </row>
    <row r="323">
      <c r="A323" s="115" t="s">
        <v>2633</v>
      </c>
      <c r="B323" s="115" t="s">
        <v>4313</v>
      </c>
      <c r="C323" s="115" t="s">
        <v>90</v>
      </c>
      <c r="D323" s="115" t="s">
        <v>2634</v>
      </c>
      <c r="E323" s="115" t="s">
        <v>121</v>
      </c>
      <c r="F323" s="115"/>
      <c r="G323" s="115"/>
      <c r="H323" s="115"/>
      <c r="I323" s="115"/>
      <c r="J323" s="115"/>
      <c r="K323" s="115"/>
      <c r="L323" s="115"/>
      <c r="M323" s="115"/>
      <c r="N323" s="115"/>
      <c r="O323" s="115"/>
      <c r="P323" s="115"/>
      <c r="Q323" s="115"/>
      <c r="R323" s="115" t="s">
        <v>4286</v>
      </c>
      <c r="S323" s="115"/>
      <c r="T323" s="115"/>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t="s">
        <v>91</v>
      </c>
      <c r="AR323" s="115"/>
      <c r="AS323" s="115" t="s">
        <v>4314</v>
      </c>
      <c r="AT323" s="115"/>
      <c r="AU323" s="115"/>
      <c r="AV323" s="115"/>
      <c r="AW323" s="115"/>
      <c r="AX323" s="115"/>
      <c r="AY323" s="115"/>
      <c r="AZ323" s="115"/>
      <c r="BA323" s="115"/>
      <c r="BB323" s="115"/>
      <c r="BC323" s="115"/>
      <c r="BD323" s="115"/>
      <c r="BE323" s="115">
        <v>1001.0</v>
      </c>
      <c r="BF323" s="115" t="s">
        <v>93</v>
      </c>
      <c r="BG323" s="115" t="s">
        <v>4315</v>
      </c>
      <c r="BH323" s="115"/>
      <c r="BI323" s="115"/>
      <c r="BJ323" s="115"/>
      <c r="BK323" s="115"/>
      <c r="BL323" s="115">
        <v>5.0</v>
      </c>
      <c r="BM323" s="115" t="s">
        <v>91</v>
      </c>
      <c r="BN323" s="115" t="s">
        <v>90</v>
      </c>
      <c r="BO323" s="115"/>
      <c r="BP323" s="115">
        <v>1.0</v>
      </c>
      <c r="BQ323" s="115" t="s">
        <v>4316</v>
      </c>
      <c r="BR323" s="115" t="s">
        <v>110</v>
      </c>
      <c r="BS323" s="115" t="s">
        <v>3956</v>
      </c>
      <c r="BT323" s="115" t="s">
        <v>111</v>
      </c>
      <c r="BU323" s="115" t="s">
        <v>111</v>
      </c>
      <c r="BV323" s="115" t="s">
        <v>111</v>
      </c>
      <c r="BW323" s="115" t="s">
        <v>112</v>
      </c>
      <c r="BX323" s="115" t="s">
        <v>111</v>
      </c>
      <c r="BY323" s="115" t="s">
        <v>112</v>
      </c>
      <c r="BZ323" s="115"/>
      <c r="CA323" s="115" t="s">
        <v>4317</v>
      </c>
      <c r="CB323" s="115" t="s">
        <v>2948</v>
      </c>
      <c r="CC323" s="115"/>
      <c r="CD323" s="115"/>
      <c r="CE323" s="115"/>
      <c r="CF323" s="115"/>
      <c r="CG323" s="115"/>
      <c r="CH323" s="115"/>
      <c r="CI323" s="115"/>
    </row>
    <row r="324">
      <c r="A324" s="115" t="s">
        <v>2589</v>
      </c>
      <c r="B324" s="115" t="s">
        <v>4318</v>
      </c>
      <c r="C324" s="115" t="s">
        <v>90</v>
      </c>
      <c r="D324" s="115"/>
      <c r="E324" s="115" t="s">
        <v>91</v>
      </c>
      <c r="F324" s="115"/>
      <c r="G324" s="115"/>
      <c r="H324" s="115"/>
      <c r="I324" s="115"/>
      <c r="J324" s="115"/>
      <c r="K324" s="115"/>
      <c r="L324" s="115"/>
      <c r="M324" s="115"/>
      <c r="N324" s="115"/>
      <c r="O324" s="115"/>
      <c r="P324" s="115"/>
      <c r="Q324" s="115"/>
      <c r="R324" s="115" t="s">
        <v>4319</v>
      </c>
      <c r="S324" s="115"/>
      <c r="T324" s="115">
        <v>180.0</v>
      </c>
      <c r="U324" s="115"/>
      <c r="V324" s="115" t="s">
        <v>4310</v>
      </c>
      <c r="W324" s="115"/>
      <c r="X324" s="115"/>
      <c r="Y324" s="115"/>
      <c r="Z324" s="115"/>
      <c r="AA324" s="115"/>
      <c r="AB324" s="115"/>
      <c r="AC324" s="115"/>
      <c r="AD324" s="115"/>
      <c r="AE324" s="115"/>
      <c r="AF324" s="115"/>
      <c r="AG324" s="115"/>
      <c r="AH324" s="115" t="s">
        <v>91</v>
      </c>
      <c r="AI324" s="115" t="s">
        <v>93</v>
      </c>
      <c r="AJ324" s="115" t="s">
        <v>91</v>
      </c>
      <c r="AK324" s="115"/>
      <c r="AL324" s="115"/>
      <c r="AM324" s="115" t="s">
        <v>4311</v>
      </c>
      <c r="AN324" s="115"/>
      <c r="AO324" s="115"/>
      <c r="AP324" s="115"/>
      <c r="AQ324" s="115"/>
      <c r="AR324" s="115"/>
      <c r="AS324" s="115"/>
      <c r="AT324" s="115"/>
      <c r="AU324" s="115"/>
      <c r="AV324" s="115"/>
      <c r="AW324" s="115"/>
      <c r="AX324" s="115"/>
      <c r="AY324" s="115"/>
      <c r="AZ324" s="115"/>
      <c r="BA324" s="115"/>
      <c r="BB324" s="115"/>
      <c r="BC324" s="115"/>
      <c r="BD324" s="115">
        <v>1000.0</v>
      </c>
      <c r="BE324" s="115">
        <v>250.0</v>
      </c>
      <c r="BF324" s="115" t="s">
        <v>93</v>
      </c>
      <c r="BG324" s="115" t="s">
        <v>4320</v>
      </c>
      <c r="BH324" s="115"/>
      <c r="BI324" s="115"/>
      <c r="BJ324" s="115"/>
      <c r="BK324" s="115"/>
      <c r="BL324" s="115">
        <v>5.0</v>
      </c>
      <c r="BM324" s="115" t="s">
        <v>91</v>
      </c>
      <c r="BN324" s="115" t="s">
        <v>90</v>
      </c>
      <c r="BO324" s="115"/>
      <c r="BP324" s="115">
        <v>2.0</v>
      </c>
      <c r="BQ324" s="115" t="s">
        <v>2595</v>
      </c>
      <c r="BR324" s="115" t="s">
        <v>110</v>
      </c>
      <c r="BS324" s="115" t="s">
        <v>3956</v>
      </c>
      <c r="BT324" s="115" t="s">
        <v>111</v>
      </c>
      <c r="BU324" s="115" t="s">
        <v>112</v>
      </c>
      <c r="BV324" s="115" t="s">
        <v>111</v>
      </c>
      <c r="BW324" s="115" t="s">
        <v>113</v>
      </c>
      <c r="BX324" s="115" t="s">
        <v>111</v>
      </c>
      <c r="BY324" s="115" t="s">
        <v>112</v>
      </c>
      <c r="BZ324" s="115"/>
      <c r="CA324" s="115" t="s">
        <v>2597</v>
      </c>
      <c r="CB324" s="115" t="s">
        <v>2948</v>
      </c>
      <c r="CC324" s="115" t="s">
        <v>2948</v>
      </c>
      <c r="CD324" s="115"/>
      <c r="CE324" s="115"/>
      <c r="CF324" s="115"/>
      <c r="CG324" s="115"/>
      <c r="CH324" s="115"/>
      <c r="CI324" s="115"/>
    </row>
    <row r="325">
      <c r="A325" s="115" t="s">
        <v>2499</v>
      </c>
      <c r="B325" s="115" t="s">
        <v>4321</v>
      </c>
      <c r="C325" s="115" t="s">
        <v>90</v>
      </c>
      <c r="D325" s="115"/>
      <c r="E325" s="115" t="s">
        <v>91</v>
      </c>
      <c r="F325" s="115"/>
      <c r="G325" s="115"/>
      <c r="H325" s="115"/>
      <c r="I325" s="115"/>
      <c r="J325" s="115"/>
      <c r="K325" s="115"/>
      <c r="L325" s="115"/>
      <c r="M325" s="115"/>
      <c r="N325" s="115"/>
      <c r="O325" s="115" t="s">
        <v>4322</v>
      </c>
      <c r="P325" s="115"/>
      <c r="Q325" s="115" t="s">
        <v>91</v>
      </c>
      <c r="R325" s="115" t="s">
        <v>4323</v>
      </c>
      <c r="S325" s="115">
        <v>210.0</v>
      </c>
      <c r="T325" s="115">
        <v>841.0</v>
      </c>
      <c r="U325" s="115">
        <v>9376.0</v>
      </c>
      <c r="V325" s="115" t="s">
        <v>2966</v>
      </c>
      <c r="W325" s="115"/>
      <c r="X325" s="115"/>
      <c r="Y325" s="115"/>
      <c r="Z325" s="115"/>
      <c r="AA325" s="115"/>
      <c r="AB325" s="115"/>
      <c r="AC325" s="115"/>
      <c r="AD325" s="115"/>
      <c r="AE325" s="115"/>
      <c r="AF325" s="115"/>
      <c r="AG325" s="115"/>
      <c r="AH325" s="115" t="s">
        <v>90</v>
      </c>
      <c r="AI325" s="115" t="s">
        <v>93</v>
      </c>
      <c r="AJ325" s="115" t="s">
        <v>90</v>
      </c>
      <c r="AK325" s="115"/>
      <c r="AL325" s="115"/>
      <c r="AM325" s="115" t="s">
        <v>4324</v>
      </c>
      <c r="AN325" s="115"/>
      <c r="AO325" s="115"/>
      <c r="AP325" s="115" t="s">
        <v>4324</v>
      </c>
      <c r="AQ325" s="115"/>
      <c r="AR325" s="115"/>
      <c r="AS325" s="115"/>
      <c r="AT325" s="115" t="s">
        <v>100</v>
      </c>
      <c r="AU325" s="115" t="s">
        <v>90</v>
      </c>
      <c r="AV325" s="115" t="s">
        <v>91</v>
      </c>
      <c r="AW325" s="115" t="s">
        <v>4325</v>
      </c>
      <c r="AX325" s="115"/>
      <c r="AY325" s="115"/>
      <c r="AZ325" s="115"/>
      <c r="BA325" s="115"/>
      <c r="BB325" s="115"/>
      <c r="BC325" s="115">
        <v>500.0</v>
      </c>
      <c r="BD325" s="115">
        <v>1000.0</v>
      </c>
      <c r="BE325" s="115">
        <v>250.0</v>
      </c>
      <c r="BF325" s="115" t="s">
        <v>91</v>
      </c>
      <c r="BG325" s="115" t="s">
        <v>4326</v>
      </c>
      <c r="BH325" s="115"/>
      <c r="BI325" s="115"/>
      <c r="BJ325" s="115"/>
      <c r="BK325" s="115"/>
      <c r="BL325" s="115">
        <v>5.0</v>
      </c>
      <c r="BM325" s="115" t="s">
        <v>90</v>
      </c>
      <c r="BN325" s="115" t="s">
        <v>90</v>
      </c>
      <c r="BO325" s="115"/>
      <c r="BP325" s="115"/>
      <c r="BQ325" s="115" t="s">
        <v>4327</v>
      </c>
      <c r="BR325" s="115" t="s">
        <v>110</v>
      </c>
      <c r="BS325" s="115" t="s">
        <v>3956</v>
      </c>
      <c r="BT325" s="115" t="s">
        <v>111</v>
      </c>
      <c r="BU325" s="115" t="s">
        <v>4328</v>
      </c>
      <c r="BV325" s="115" t="s">
        <v>4329</v>
      </c>
      <c r="BW325" s="115" t="s">
        <v>113</v>
      </c>
      <c r="BX325" s="115" t="s">
        <v>111</v>
      </c>
      <c r="BY325" s="115" t="s">
        <v>285</v>
      </c>
      <c r="BZ325" s="114" t="s">
        <v>4330</v>
      </c>
      <c r="CA325"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B325" s="115" t="s">
        <v>2512</v>
      </c>
      <c r="CC325" s="115" t="s">
        <v>118</v>
      </c>
      <c r="CD325" s="115" t="s">
        <v>118</v>
      </c>
      <c r="CE325" s="115" t="s">
        <v>2948</v>
      </c>
      <c r="CF325" s="115" t="s">
        <v>2525</v>
      </c>
      <c r="CG325" s="115"/>
      <c r="CH325" s="115"/>
      <c r="CI325" s="115"/>
    </row>
    <row r="326">
      <c r="A326" s="115" t="s">
        <v>2514</v>
      </c>
      <c r="B326" s="115" t="s">
        <v>4331</v>
      </c>
      <c r="C326" s="115" t="s">
        <v>90</v>
      </c>
      <c r="D326" s="115"/>
      <c r="E326" s="115" t="s">
        <v>91</v>
      </c>
      <c r="F326" s="115"/>
      <c r="G326" s="115"/>
      <c r="H326" s="115"/>
      <c r="I326" s="115">
        <v>-10.0</v>
      </c>
      <c r="J326" s="115">
        <v>5.0</v>
      </c>
      <c r="K326" s="115" t="s">
        <v>100</v>
      </c>
      <c r="L326" s="115" t="s">
        <v>91</v>
      </c>
      <c r="M326" s="115" t="s">
        <v>91</v>
      </c>
      <c r="N326" s="115"/>
      <c r="O326" s="115" t="s">
        <v>2474</v>
      </c>
      <c r="P326" s="115" t="s">
        <v>90</v>
      </c>
      <c r="Q326" s="115" t="s">
        <v>91</v>
      </c>
      <c r="R326" s="115" t="s">
        <v>4332</v>
      </c>
      <c r="S326" s="115">
        <v>21870.0</v>
      </c>
      <c r="T326" s="115">
        <v>36084.0</v>
      </c>
      <c r="U326" s="115">
        <v>21341.0</v>
      </c>
      <c r="V326" s="115" t="s">
        <v>2966</v>
      </c>
      <c r="W326" s="115"/>
      <c r="X326" s="115"/>
      <c r="Y326" s="115"/>
      <c r="Z326" s="115"/>
      <c r="AA326" s="115"/>
      <c r="AB326" s="115"/>
      <c r="AC326" s="115"/>
      <c r="AD326" s="115"/>
      <c r="AE326" s="115"/>
      <c r="AF326" s="115"/>
      <c r="AG326" s="115"/>
      <c r="AH326" s="115" t="s">
        <v>91</v>
      </c>
      <c r="AI326" s="115" t="s">
        <v>93</v>
      </c>
      <c r="AJ326" s="115" t="s">
        <v>91</v>
      </c>
      <c r="AK326" s="115"/>
      <c r="AL326" s="115"/>
      <c r="AM326" s="115" t="s">
        <v>4333</v>
      </c>
      <c r="AN326" s="115"/>
      <c r="AO326" s="115"/>
      <c r="AP326" s="115"/>
      <c r="AQ326" s="115" t="s">
        <v>90</v>
      </c>
      <c r="AR326" s="115"/>
      <c r="AS326" s="115" t="s">
        <v>2818</v>
      </c>
      <c r="AT326" s="115" t="s">
        <v>217</v>
      </c>
      <c r="AU326" s="115" t="s">
        <v>93</v>
      </c>
      <c r="AV326" s="115" t="s">
        <v>91</v>
      </c>
      <c r="AW326" s="115" t="s">
        <v>4334</v>
      </c>
      <c r="AX326" s="115"/>
      <c r="AY326" s="115"/>
      <c r="AZ326" s="115" t="s">
        <v>217</v>
      </c>
      <c r="BA326" s="115" t="s">
        <v>91</v>
      </c>
      <c r="BB326" s="115" t="s">
        <v>2818</v>
      </c>
      <c r="BC326" s="115">
        <v>1138914.0</v>
      </c>
      <c r="BD326" s="115">
        <v>1385513.0</v>
      </c>
      <c r="BE326" s="115">
        <v>927195.0</v>
      </c>
      <c r="BF326" s="115" t="s">
        <v>91</v>
      </c>
      <c r="BG326" s="115" t="s">
        <v>4335</v>
      </c>
      <c r="BH326" s="115"/>
      <c r="BI326" s="115"/>
      <c r="BJ326" s="115"/>
      <c r="BK326" s="115"/>
      <c r="BL326" s="115">
        <v>5.0</v>
      </c>
      <c r="BM326" s="115" t="s">
        <v>90</v>
      </c>
      <c r="BN326" s="115" t="s">
        <v>90</v>
      </c>
      <c r="BO326" s="115"/>
      <c r="BP326" s="115"/>
      <c r="BQ326" s="115" t="s">
        <v>4336</v>
      </c>
      <c r="BR326" s="115" t="s">
        <v>110</v>
      </c>
      <c r="BS326" s="115" t="s">
        <v>3956</v>
      </c>
      <c r="BT326" s="115" t="s">
        <v>112</v>
      </c>
      <c r="BU326" s="115" t="s">
        <v>112</v>
      </c>
      <c r="BV326" s="115" t="s">
        <v>112</v>
      </c>
      <c r="BW326" s="115" t="s">
        <v>112</v>
      </c>
      <c r="BX326" s="115" t="s">
        <v>111</v>
      </c>
      <c r="BY326" s="115" t="s">
        <v>112</v>
      </c>
      <c r="BZ326" s="115"/>
      <c r="CA326" s="115" t="s">
        <v>410</v>
      </c>
      <c r="CB326" s="115" t="s">
        <v>2889</v>
      </c>
      <c r="CC326" s="115" t="s">
        <v>299</v>
      </c>
      <c r="CD326" s="115" t="s">
        <v>2525</v>
      </c>
      <c r="CE326" s="115"/>
      <c r="CF326" s="115"/>
      <c r="CG326" s="115"/>
      <c r="CH326" s="115"/>
      <c r="CI326" s="115"/>
    </row>
    <row r="327">
      <c r="A327" s="115" t="s">
        <v>2472</v>
      </c>
      <c r="B327" s="115" t="s">
        <v>4337</v>
      </c>
      <c r="C327" s="115" t="s">
        <v>90</v>
      </c>
      <c r="D327" s="115"/>
      <c r="E327" s="115" t="s">
        <v>91</v>
      </c>
      <c r="F327" s="115"/>
      <c r="G327" s="115"/>
      <c r="H327" s="115"/>
      <c r="I327" s="115" t="s">
        <v>122</v>
      </c>
      <c r="J327" s="115">
        <v>5.0</v>
      </c>
      <c r="K327" s="115" t="s">
        <v>100</v>
      </c>
      <c r="L327" s="115" t="s">
        <v>91</v>
      </c>
      <c r="M327" s="115" t="s">
        <v>91</v>
      </c>
      <c r="N327" s="115"/>
      <c r="O327" s="115" t="s">
        <v>2474</v>
      </c>
      <c r="P327" s="115"/>
      <c r="Q327" s="115"/>
      <c r="R327" s="115" t="s">
        <v>4338</v>
      </c>
      <c r="S327" s="115">
        <v>6840.0</v>
      </c>
      <c r="T327" s="115">
        <v>29932.0</v>
      </c>
      <c r="U327" s="115">
        <v>22299.0</v>
      </c>
      <c r="V327" s="115" t="s">
        <v>2966</v>
      </c>
      <c r="W327" s="115"/>
      <c r="X327" s="115"/>
      <c r="Y327" s="115"/>
      <c r="Z327" s="115"/>
      <c r="AA327" s="115"/>
      <c r="AB327" s="115"/>
      <c r="AC327" s="115"/>
      <c r="AD327" s="115"/>
      <c r="AE327" s="115"/>
      <c r="AF327" s="115"/>
      <c r="AG327" s="115"/>
      <c r="AH327" s="115" t="s">
        <v>91</v>
      </c>
      <c r="AI327" s="115" t="s">
        <v>93</v>
      </c>
      <c r="AJ327" s="115" t="s">
        <v>91</v>
      </c>
      <c r="AK327" s="115"/>
      <c r="AL327" s="115"/>
      <c r="AM327" s="115" t="s">
        <v>4333</v>
      </c>
      <c r="AN327" s="115"/>
      <c r="AO327" s="115"/>
      <c r="AP327" s="115"/>
      <c r="AQ327" s="115" t="s">
        <v>91</v>
      </c>
      <c r="AR327" s="115"/>
      <c r="AS327" s="115" t="s">
        <v>2818</v>
      </c>
      <c r="AT327" s="115" t="s">
        <v>217</v>
      </c>
      <c r="AU327" s="115" t="s">
        <v>93</v>
      </c>
      <c r="AV327" s="115" t="s">
        <v>91</v>
      </c>
      <c r="AW327" s="115" t="s">
        <v>4334</v>
      </c>
      <c r="AX327" s="115"/>
      <c r="AY327" s="115"/>
      <c r="AZ327" s="115" t="s">
        <v>217</v>
      </c>
      <c r="BA327" s="115" t="s">
        <v>91</v>
      </c>
      <c r="BB327" s="115" t="s">
        <v>2818</v>
      </c>
      <c r="BC327" s="115">
        <v>741688.0</v>
      </c>
      <c r="BD327" s="115">
        <v>907818.0</v>
      </c>
      <c r="BE327" s="115">
        <v>597540.0</v>
      </c>
      <c r="BF327" s="115" t="s">
        <v>91</v>
      </c>
      <c r="BG327" s="115" t="s">
        <v>4335</v>
      </c>
      <c r="BH327" s="115"/>
      <c r="BI327" s="115"/>
      <c r="BJ327" s="115"/>
      <c r="BK327" s="115"/>
      <c r="BL327" s="115">
        <v>5.0</v>
      </c>
      <c r="BM327" s="115" t="s">
        <v>90</v>
      </c>
      <c r="BN327" s="115" t="s">
        <v>92</v>
      </c>
      <c r="BO327" s="115"/>
      <c r="BP327" s="115"/>
      <c r="BQ327" s="115" t="s">
        <v>4339</v>
      </c>
      <c r="BR327" s="115" t="s">
        <v>110</v>
      </c>
      <c r="BS327" s="115" t="s">
        <v>3956</v>
      </c>
      <c r="BT327" s="115" t="s">
        <v>112</v>
      </c>
      <c r="BU327" s="115" t="s">
        <v>112</v>
      </c>
      <c r="BV327" s="115" t="s">
        <v>112</v>
      </c>
      <c r="BW327" s="115" t="s">
        <v>112</v>
      </c>
      <c r="BX327" s="115" t="s">
        <v>111</v>
      </c>
      <c r="BY327" s="115" t="s">
        <v>112</v>
      </c>
      <c r="BZ327" s="115"/>
      <c r="CA327" s="115" t="s">
        <v>410</v>
      </c>
      <c r="CB327" s="115" t="s">
        <v>2889</v>
      </c>
      <c r="CC327" s="115" t="s">
        <v>299</v>
      </c>
      <c r="CD327" s="115" t="s">
        <v>2525</v>
      </c>
      <c r="CE327" s="115"/>
      <c r="CF327" s="115"/>
      <c r="CG327" s="115"/>
      <c r="CH327" s="115"/>
      <c r="CI327" s="115"/>
    </row>
    <row r="328">
      <c r="A328" s="115" t="s">
        <v>2463</v>
      </c>
      <c r="B328" s="115" t="s">
        <v>4340</v>
      </c>
      <c r="C328" s="115" t="s">
        <v>90</v>
      </c>
      <c r="D328" s="115"/>
      <c r="E328" s="115" t="s">
        <v>91</v>
      </c>
      <c r="F328" s="115"/>
      <c r="G328" s="115"/>
      <c r="H328" s="115"/>
      <c r="I328" s="115" t="s">
        <v>122</v>
      </c>
      <c r="J328" s="115">
        <v>5.0</v>
      </c>
      <c r="K328" s="115" t="s">
        <v>100</v>
      </c>
      <c r="L328" s="115" t="s">
        <v>91</v>
      </c>
      <c r="M328" s="115" t="s">
        <v>91</v>
      </c>
      <c r="N328" s="115"/>
      <c r="O328" s="115" t="s">
        <v>2474</v>
      </c>
      <c r="P328" s="115"/>
      <c r="Q328" s="115"/>
      <c r="R328" s="115" t="s">
        <v>4341</v>
      </c>
      <c r="S328" s="115">
        <v>10980.0</v>
      </c>
      <c r="T328" s="115">
        <v>35409.0</v>
      </c>
      <c r="U328" s="115">
        <v>24737.0</v>
      </c>
      <c r="V328" s="115" t="s">
        <v>2966</v>
      </c>
      <c r="W328" s="115"/>
      <c r="X328" s="115"/>
      <c r="Y328" s="115"/>
      <c r="Z328" s="115"/>
      <c r="AA328" s="115"/>
      <c r="AB328" s="115"/>
      <c r="AC328" s="115"/>
      <c r="AD328" s="115"/>
      <c r="AE328" s="115"/>
      <c r="AF328" s="115"/>
      <c r="AG328" s="115"/>
      <c r="AH328" s="115" t="s">
        <v>91</v>
      </c>
      <c r="AI328" s="115" t="s">
        <v>93</v>
      </c>
      <c r="AJ328" s="115" t="s">
        <v>91</v>
      </c>
      <c r="AK328" s="115"/>
      <c r="AL328" s="115"/>
      <c r="AM328" s="115" t="s">
        <v>4333</v>
      </c>
      <c r="AN328" s="115"/>
      <c r="AO328" s="115"/>
      <c r="AP328" s="115"/>
      <c r="AQ328" s="115" t="s">
        <v>91</v>
      </c>
      <c r="AR328" s="115"/>
      <c r="AS328" s="115" t="s">
        <v>2818</v>
      </c>
      <c r="AT328" s="115" t="s">
        <v>217</v>
      </c>
      <c r="AU328" s="115" t="s">
        <v>93</v>
      </c>
      <c r="AV328" s="115" t="s">
        <v>91</v>
      </c>
      <c r="AW328" s="115" t="s">
        <v>4334</v>
      </c>
      <c r="AX328" s="115"/>
      <c r="AY328" s="115"/>
      <c r="AZ328" s="115" t="s">
        <v>217</v>
      </c>
      <c r="BA328" s="115" t="s">
        <v>91</v>
      </c>
      <c r="BB328" s="115" t="s">
        <v>2818</v>
      </c>
      <c r="BC328" s="115">
        <v>1318943.0</v>
      </c>
      <c r="BD328" s="115">
        <v>1599738.0</v>
      </c>
      <c r="BE328" s="115">
        <v>1074570.0</v>
      </c>
      <c r="BF328" s="115" t="s">
        <v>91</v>
      </c>
      <c r="BG328" s="115" t="s">
        <v>4335</v>
      </c>
      <c r="BH328" s="115"/>
      <c r="BI328" s="115"/>
      <c r="BJ328" s="115"/>
      <c r="BK328" s="115"/>
      <c r="BL328" s="115">
        <v>5.0</v>
      </c>
      <c r="BM328" s="115" t="s">
        <v>90</v>
      </c>
      <c r="BN328" s="115" t="s">
        <v>92</v>
      </c>
      <c r="BO328" s="115"/>
      <c r="BP328" s="115"/>
      <c r="BQ328" s="115" t="s">
        <v>4339</v>
      </c>
      <c r="BR328" s="115" t="s">
        <v>110</v>
      </c>
      <c r="BS328" s="115" t="s">
        <v>3956</v>
      </c>
      <c r="BT328" s="115" t="s">
        <v>112</v>
      </c>
      <c r="BU328" s="115" t="s">
        <v>112</v>
      </c>
      <c r="BV328" s="115" t="s">
        <v>112</v>
      </c>
      <c r="BW328" s="115" t="s">
        <v>112</v>
      </c>
      <c r="BX328" s="115" t="s">
        <v>111</v>
      </c>
      <c r="BY328" s="115" t="s">
        <v>112</v>
      </c>
      <c r="BZ328" s="115"/>
      <c r="CA328" s="115" t="s">
        <v>410</v>
      </c>
      <c r="CB328" s="115" t="s">
        <v>2525</v>
      </c>
      <c r="CC328" s="115" t="s">
        <v>2889</v>
      </c>
      <c r="CD328" s="115" t="s">
        <v>299</v>
      </c>
      <c r="CE328" s="115"/>
      <c r="CF328" s="115"/>
      <c r="CG328" s="115"/>
      <c r="CH328" s="115"/>
      <c r="CI328" s="115"/>
    </row>
    <row r="329">
      <c r="A329" s="115" t="s">
        <v>2479</v>
      </c>
      <c r="B329" s="115" t="s">
        <v>4342</v>
      </c>
      <c r="C329" s="115" t="s">
        <v>91</v>
      </c>
      <c r="D329" s="115"/>
      <c r="E329" s="115" t="s">
        <v>91</v>
      </c>
      <c r="F329" s="115"/>
      <c r="G329" s="115"/>
      <c r="H329" s="115"/>
      <c r="I329" s="115"/>
      <c r="J329" s="115"/>
      <c r="K329" s="115"/>
      <c r="L329" s="115"/>
      <c r="M329" s="115"/>
      <c r="N329" s="115"/>
      <c r="O329" s="115" t="s">
        <v>2481</v>
      </c>
      <c r="P329" s="115" t="s">
        <v>90</v>
      </c>
      <c r="Q329" s="115" t="s">
        <v>91</v>
      </c>
      <c r="R329" s="115" t="s">
        <v>4343</v>
      </c>
      <c r="S329" s="115">
        <v>100.0</v>
      </c>
      <c r="T329" s="115">
        <v>23833.0</v>
      </c>
      <c r="U329" s="115">
        <v>4836.0</v>
      </c>
      <c r="V329" s="115" t="s">
        <v>4344</v>
      </c>
      <c r="W329" s="115"/>
      <c r="X329" s="115" t="s">
        <v>4345</v>
      </c>
      <c r="Y329" s="115"/>
      <c r="Z329" s="115"/>
      <c r="AA329" s="115"/>
      <c r="AB329" s="115"/>
      <c r="AC329" s="115"/>
      <c r="AD329" s="115"/>
      <c r="AE329" s="115"/>
      <c r="AF329" s="115"/>
      <c r="AG329" s="115"/>
      <c r="AH329" s="115" t="s">
        <v>90</v>
      </c>
      <c r="AI329" s="115" t="s">
        <v>90</v>
      </c>
      <c r="AJ329" s="115" t="s">
        <v>91</v>
      </c>
      <c r="AK329" s="115" t="s">
        <v>90</v>
      </c>
      <c r="AL329" s="115" t="s">
        <v>91</v>
      </c>
      <c r="AM329" s="115" t="s">
        <v>2484</v>
      </c>
      <c r="AN329" s="115"/>
      <c r="AO329" s="115"/>
      <c r="AP329" s="115"/>
      <c r="AQ329" s="115" t="s">
        <v>90</v>
      </c>
      <c r="AR329" s="115" t="s">
        <v>90</v>
      </c>
      <c r="AS329" s="115" t="s">
        <v>4346</v>
      </c>
      <c r="AT329" s="115"/>
      <c r="AU329" s="115"/>
      <c r="AV329" s="115"/>
      <c r="AW329" s="115"/>
      <c r="AX329" s="115"/>
      <c r="AY329" s="115"/>
      <c r="AZ329" s="115"/>
      <c r="BA329" s="115"/>
      <c r="BB329" s="115"/>
      <c r="BC329" s="142">
        <v>1500.0</v>
      </c>
      <c r="BD329" s="142">
        <v>2500.0</v>
      </c>
      <c r="BE329" s="142">
        <v>500.0</v>
      </c>
      <c r="BF329" s="142" t="s">
        <v>93</v>
      </c>
      <c r="BG329" s="142" t="s">
        <v>4347</v>
      </c>
      <c r="BH329" s="115"/>
      <c r="BI329" s="115"/>
      <c r="BJ329" s="115"/>
      <c r="BK329" s="115"/>
      <c r="BL329" s="115">
        <v>5.0</v>
      </c>
      <c r="BM329" s="115" t="s">
        <v>90</v>
      </c>
      <c r="BN329" s="115" t="s">
        <v>90</v>
      </c>
      <c r="BO329" s="115" t="s">
        <v>92</v>
      </c>
      <c r="BP329" s="115"/>
      <c r="BQ329" s="115" t="s">
        <v>4348</v>
      </c>
      <c r="BR329" s="115" t="s">
        <v>2810</v>
      </c>
      <c r="BS329" s="115" t="s">
        <v>3956</v>
      </c>
      <c r="BT329" s="115" t="s">
        <v>111</v>
      </c>
      <c r="BU329" s="115" t="s">
        <v>131</v>
      </c>
      <c r="BV329" s="115" t="s">
        <v>153</v>
      </c>
      <c r="BW329" s="115" t="s">
        <v>2728</v>
      </c>
      <c r="BX329" s="115" t="s">
        <v>111</v>
      </c>
      <c r="BY329" s="115" t="s">
        <v>114</v>
      </c>
      <c r="BZ329" s="114" t="s">
        <v>3369</v>
      </c>
      <c r="CA329" s="115" t="s">
        <v>118</v>
      </c>
      <c r="CB329" s="115" t="s">
        <v>3837</v>
      </c>
      <c r="CC329" s="115" t="s">
        <v>2489</v>
      </c>
      <c r="CD329" s="143" t="str">
        <f>HYPERLINK("http://tai2.ntu.edu.tw/taiwania/pdf/tai.2012.57.342.pdf","Wu, T.Y, P.-F. Lee, R.-S. Lin, J.-L. Wu, and B. A. Walther. 2012. Modeling the distribution of rare or cryptic bird species of Taiwan. Taiwania 57(4): 342–358.")</f>
        <v>Wu, T.Y, P.-F. Lee, R.-S. Lin, J.-L. Wu, and B. A. Walther. 2012. Modeling the distribution of rare or cryptic bird species of Taiwan. Taiwania 57(4): 342–358.</v>
      </c>
      <c r="CE329" s="115" t="s">
        <v>4044</v>
      </c>
      <c r="CF329" s="115" t="s">
        <v>4045</v>
      </c>
      <c r="CG329" s="115" t="s">
        <v>2525</v>
      </c>
      <c r="CH329" s="115"/>
      <c r="CI329" s="115"/>
    </row>
  </sheetData>
  <autoFilter ref="$BY$1:$BY$329"/>
  <hyperlinks>
    <hyperlink r:id="rId1" ref="CB6"/>
    <hyperlink r:id="rId2" ref="CC6"/>
  </hyperlinks>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9.14"/>
    <col customWidth="1" min="2" max="2" width="21.57"/>
    <col customWidth="1" min="3" max="3" width="154.57"/>
    <col customWidth="1" min="4" max="23" width="8.71"/>
    <col customWidth="1" min="24" max="26" width="17.29"/>
  </cols>
  <sheetData>
    <row r="1" ht="14.25" customHeight="1">
      <c r="A1" s="153" t="s">
        <v>4349</v>
      </c>
      <c r="B1" s="154" t="s">
        <v>4350</v>
      </c>
      <c r="C1" s="154" t="s">
        <v>4351</v>
      </c>
    </row>
    <row r="2" ht="28.5" customHeight="1">
      <c r="A2" s="155">
        <v>1.0</v>
      </c>
      <c r="B2" s="156" t="s">
        <v>4352</v>
      </c>
      <c r="C2" s="156"/>
      <c r="D2" s="157"/>
      <c r="E2" s="157"/>
      <c r="F2" s="157"/>
      <c r="G2" s="157"/>
      <c r="H2" s="157"/>
      <c r="I2" s="157"/>
      <c r="J2" s="157"/>
      <c r="K2" s="157"/>
      <c r="L2" s="157"/>
      <c r="M2" s="157"/>
      <c r="N2" s="157"/>
      <c r="O2" s="157"/>
      <c r="P2" s="157"/>
      <c r="Q2" s="157"/>
      <c r="R2" s="157"/>
      <c r="S2" s="157"/>
      <c r="T2" s="157"/>
      <c r="U2" s="157"/>
      <c r="V2" s="157"/>
      <c r="W2" s="157"/>
    </row>
    <row r="3">
      <c r="A3" s="155">
        <v>1.1</v>
      </c>
      <c r="B3" s="156" t="s">
        <v>4353</v>
      </c>
      <c r="C3" s="158" t="s">
        <v>4354</v>
      </c>
      <c r="D3" s="157"/>
      <c r="E3" s="157"/>
      <c r="F3" s="157"/>
      <c r="G3" s="157"/>
      <c r="H3" s="157"/>
      <c r="I3" s="157"/>
      <c r="J3" s="157"/>
      <c r="K3" s="157"/>
      <c r="L3" s="157"/>
      <c r="M3" s="157"/>
      <c r="N3" s="157"/>
      <c r="O3" s="157"/>
      <c r="P3" s="157"/>
      <c r="Q3" s="157"/>
      <c r="R3" s="157"/>
      <c r="S3" s="157"/>
      <c r="T3" s="157"/>
      <c r="U3" s="157"/>
      <c r="V3" s="157"/>
      <c r="W3" s="157"/>
    </row>
    <row r="4">
      <c r="A4" s="155">
        <v>1.2</v>
      </c>
      <c r="B4" s="156" t="s">
        <v>4355</v>
      </c>
      <c r="C4" s="158" t="s">
        <v>4356</v>
      </c>
      <c r="D4" s="157"/>
      <c r="E4" s="157"/>
      <c r="F4" s="157"/>
      <c r="G4" s="157"/>
      <c r="H4" s="157"/>
      <c r="I4" s="157"/>
      <c r="J4" s="157"/>
      <c r="K4" s="157"/>
      <c r="L4" s="157"/>
      <c r="M4" s="157"/>
      <c r="N4" s="157"/>
      <c r="O4" s="157"/>
      <c r="P4" s="157"/>
      <c r="Q4" s="157"/>
      <c r="R4" s="157"/>
      <c r="S4" s="157"/>
      <c r="T4" s="157"/>
      <c r="U4" s="157"/>
      <c r="V4" s="157"/>
      <c r="W4" s="157"/>
    </row>
    <row r="5">
      <c r="A5" s="155"/>
      <c r="B5" s="156"/>
      <c r="C5" s="156"/>
      <c r="D5" s="157"/>
      <c r="E5" s="157"/>
      <c r="F5" s="157"/>
      <c r="G5" s="157"/>
      <c r="H5" s="157"/>
      <c r="I5" s="157"/>
      <c r="J5" s="157"/>
      <c r="K5" s="157"/>
      <c r="L5" s="157"/>
      <c r="M5" s="157"/>
      <c r="N5" s="157"/>
      <c r="O5" s="157"/>
      <c r="P5" s="157"/>
      <c r="Q5" s="157"/>
      <c r="R5" s="157"/>
      <c r="S5" s="157"/>
      <c r="T5" s="157"/>
      <c r="U5" s="157"/>
      <c r="V5" s="157"/>
      <c r="W5" s="157"/>
    </row>
    <row r="6">
      <c r="A6" s="155"/>
      <c r="B6" s="159" t="s">
        <v>4357</v>
      </c>
      <c r="C6" s="160"/>
      <c r="E6" s="157"/>
      <c r="F6" s="157"/>
      <c r="G6" s="157"/>
      <c r="H6" s="157"/>
      <c r="I6" s="157"/>
      <c r="J6" s="157"/>
      <c r="K6" s="157"/>
      <c r="L6" s="157"/>
      <c r="M6" s="157"/>
      <c r="N6" s="157"/>
      <c r="O6" s="157"/>
      <c r="P6" s="157"/>
      <c r="Q6" s="157"/>
      <c r="R6" s="157"/>
      <c r="S6" s="157"/>
      <c r="T6" s="157"/>
      <c r="U6" s="157"/>
      <c r="V6" s="157"/>
      <c r="W6" s="157"/>
    </row>
    <row r="7">
      <c r="A7" s="155"/>
      <c r="B7" s="161" t="s">
        <v>4358</v>
      </c>
      <c r="C7" s="162" t="s">
        <v>4359</v>
      </c>
      <c r="E7" s="157"/>
      <c r="F7" s="157"/>
      <c r="G7" s="157"/>
      <c r="H7" s="157"/>
      <c r="I7" s="157"/>
      <c r="J7" s="157"/>
      <c r="K7" s="157"/>
      <c r="L7" s="157"/>
      <c r="M7" s="157"/>
      <c r="N7" s="157"/>
      <c r="O7" s="157"/>
      <c r="P7" s="157"/>
      <c r="Q7" s="157"/>
      <c r="R7" s="157"/>
      <c r="S7" s="157"/>
      <c r="T7" s="157"/>
      <c r="U7" s="157"/>
      <c r="V7" s="157"/>
      <c r="W7" s="157"/>
    </row>
    <row r="8">
      <c r="A8" s="155"/>
      <c r="B8" s="163" t="s">
        <v>4360</v>
      </c>
      <c r="C8" s="164" t="s">
        <v>4361</v>
      </c>
      <c r="E8" s="157"/>
      <c r="F8" s="157"/>
      <c r="G8" s="157"/>
      <c r="H8" s="157"/>
      <c r="I8" s="157"/>
      <c r="J8" s="157"/>
      <c r="K8" s="157"/>
      <c r="L8" s="157"/>
      <c r="M8" s="157"/>
      <c r="N8" s="157"/>
      <c r="O8" s="157"/>
      <c r="P8" s="157"/>
      <c r="Q8" s="157"/>
      <c r="R8" s="157"/>
      <c r="S8" s="157"/>
      <c r="T8" s="157"/>
      <c r="U8" s="157"/>
      <c r="V8" s="157"/>
      <c r="W8" s="157"/>
    </row>
    <row r="9">
      <c r="A9" s="155"/>
      <c r="C9" s="164" t="s">
        <v>4362</v>
      </c>
      <c r="E9" s="157"/>
      <c r="F9" s="157"/>
      <c r="G9" s="157"/>
      <c r="H9" s="157"/>
      <c r="I9" s="157"/>
      <c r="J9" s="157"/>
      <c r="K9" s="157"/>
      <c r="L9" s="157"/>
      <c r="M9" s="157"/>
      <c r="N9" s="157"/>
      <c r="O9" s="157"/>
      <c r="P9" s="157"/>
      <c r="Q9" s="157"/>
      <c r="R9" s="157"/>
      <c r="S9" s="157"/>
      <c r="T9" s="157"/>
      <c r="U9" s="157"/>
      <c r="V9" s="157"/>
      <c r="W9" s="157"/>
    </row>
    <row r="10">
      <c r="A10" s="155"/>
      <c r="C10" s="164" t="s">
        <v>4363</v>
      </c>
      <c r="E10" s="157"/>
      <c r="F10" s="157"/>
      <c r="G10" s="157"/>
      <c r="H10" s="157"/>
      <c r="I10" s="157"/>
      <c r="J10" s="157"/>
      <c r="K10" s="157"/>
      <c r="L10" s="157"/>
      <c r="M10" s="157"/>
      <c r="N10" s="157"/>
      <c r="O10" s="157"/>
      <c r="P10" s="157"/>
      <c r="Q10" s="157"/>
      <c r="R10" s="157"/>
      <c r="S10" s="157"/>
      <c r="T10" s="157"/>
      <c r="U10" s="157"/>
      <c r="V10" s="157"/>
      <c r="W10" s="157"/>
    </row>
    <row r="11">
      <c r="A11" s="155"/>
      <c r="B11" s="163" t="s">
        <v>4364</v>
      </c>
      <c r="C11" s="164" t="s">
        <v>4365</v>
      </c>
      <c r="E11" s="157"/>
      <c r="F11" s="157"/>
      <c r="G11" s="157"/>
      <c r="H11" s="157"/>
      <c r="I11" s="157"/>
      <c r="J11" s="157"/>
      <c r="K11" s="157"/>
      <c r="L11" s="157"/>
      <c r="M11" s="157"/>
      <c r="N11" s="157"/>
      <c r="O11" s="157"/>
      <c r="P11" s="157"/>
      <c r="Q11" s="157"/>
      <c r="R11" s="157"/>
      <c r="S11" s="157"/>
      <c r="T11" s="157"/>
      <c r="U11" s="157"/>
      <c r="V11" s="157"/>
      <c r="W11" s="157"/>
    </row>
    <row r="12">
      <c r="A12" s="155"/>
      <c r="B12" s="165"/>
      <c r="C12" s="164" t="s">
        <v>4366</v>
      </c>
      <c r="E12" s="157"/>
      <c r="F12" s="157"/>
      <c r="G12" s="157"/>
      <c r="H12" s="157"/>
      <c r="I12" s="157"/>
      <c r="J12" s="157"/>
      <c r="K12" s="157"/>
      <c r="L12" s="157"/>
      <c r="M12" s="157"/>
      <c r="N12" s="157"/>
      <c r="O12" s="157"/>
      <c r="P12" s="157"/>
      <c r="Q12" s="157"/>
      <c r="R12" s="157"/>
      <c r="S12" s="157"/>
      <c r="T12" s="157"/>
      <c r="U12" s="157"/>
      <c r="V12" s="157"/>
      <c r="W12" s="157"/>
    </row>
    <row r="13">
      <c r="A13" s="155"/>
      <c r="B13" s="156"/>
      <c r="C13" s="158"/>
      <c r="D13" s="157"/>
      <c r="E13" s="157"/>
      <c r="F13" s="157"/>
      <c r="G13" s="157"/>
      <c r="H13" s="157"/>
      <c r="I13" s="157"/>
      <c r="J13" s="157"/>
      <c r="K13" s="157"/>
      <c r="L13" s="157"/>
      <c r="M13" s="157"/>
      <c r="N13" s="157"/>
      <c r="O13" s="157"/>
      <c r="P13" s="157"/>
      <c r="Q13" s="157"/>
      <c r="R13" s="157"/>
      <c r="S13" s="157"/>
      <c r="T13" s="157"/>
      <c r="U13" s="157"/>
      <c r="V13" s="157"/>
      <c r="W13" s="157"/>
    </row>
    <row r="14">
      <c r="A14" s="155">
        <v>1.3</v>
      </c>
      <c r="B14" s="156" t="s">
        <v>4367</v>
      </c>
      <c r="C14" s="158" t="s">
        <v>4368</v>
      </c>
      <c r="D14" s="157"/>
      <c r="E14" s="157"/>
      <c r="F14" s="157"/>
      <c r="G14" s="157"/>
      <c r="H14" s="157"/>
      <c r="I14" s="157"/>
      <c r="J14" s="157"/>
      <c r="K14" s="157"/>
      <c r="L14" s="157"/>
      <c r="M14" s="157"/>
      <c r="N14" s="157"/>
      <c r="O14" s="157"/>
      <c r="P14" s="157"/>
      <c r="Q14" s="157"/>
      <c r="R14" s="157"/>
      <c r="S14" s="157"/>
      <c r="T14" s="157"/>
      <c r="U14" s="157"/>
      <c r="V14" s="157"/>
      <c r="W14" s="157"/>
    </row>
    <row r="15">
      <c r="A15" s="155"/>
      <c r="B15" s="156"/>
      <c r="C15" s="156"/>
      <c r="D15" s="157"/>
      <c r="E15" s="157"/>
      <c r="F15" s="157"/>
      <c r="G15" s="157"/>
      <c r="H15" s="157"/>
      <c r="I15" s="157"/>
      <c r="J15" s="157"/>
      <c r="K15" s="157"/>
      <c r="L15" s="157"/>
      <c r="M15" s="157"/>
      <c r="N15" s="157"/>
      <c r="O15" s="157"/>
      <c r="P15" s="157"/>
      <c r="Q15" s="157"/>
      <c r="R15" s="157"/>
      <c r="S15" s="157"/>
      <c r="T15" s="157"/>
      <c r="U15" s="157"/>
      <c r="V15" s="157"/>
      <c r="W15" s="157"/>
    </row>
    <row r="16">
      <c r="A16" s="155">
        <v>2.0</v>
      </c>
      <c r="B16" s="166" t="s">
        <v>4369</v>
      </c>
      <c r="C16" s="156"/>
      <c r="D16" s="157"/>
      <c r="E16" s="157"/>
      <c r="F16" s="157"/>
      <c r="G16" s="157"/>
      <c r="H16" s="157"/>
      <c r="I16" s="157"/>
      <c r="J16" s="157"/>
      <c r="K16" s="157"/>
      <c r="L16" s="157"/>
      <c r="M16" s="157"/>
      <c r="N16" s="157"/>
      <c r="O16" s="157"/>
      <c r="P16" s="157"/>
      <c r="Q16" s="157"/>
      <c r="R16" s="157"/>
      <c r="S16" s="157"/>
      <c r="T16" s="157"/>
      <c r="U16" s="157"/>
      <c r="V16" s="157"/>
      <c r="W16" s="157"/>
    </row>
    <row r="17">
      <c r="A17" s="155">
        <v>2.1</v>
      </c>
      <c r="B17" s="156" t="s">
        <v>4370</v>
      </c>
      <c r="C17" s="158" t="s">
        <v>4371</v>
      </c>
      <c r="D17" s="157"/>
      <c r="E17" s="157"/>
      <c r="F17" s="157"/>
      <c r="G17" s="157"/>
      <c r="H17" s="157"/>
      <c r="I17" s="157"/>
      <c r="J17" s="157"/>
      <c r="K17" s="157"/>
      <c r="L17" s="157"/>
      <c r="M17" s="157"/>
      <c r="N17" s="157"/>
      <c r="O17" s="157"/>
      <c r="P17" s="157"/>
      <c r="Q17" s="157"/>
      <c r="R17" s="157"/>
      <c r="S17" s="157"/>
      <c r="T17" s="157"/>
      <c r="U17" s="157"/>
      <c r="V17" s="157"/>
      <c r="W17" s="157"/>
    </row>
    <row r="18">
      <c r="A18" s="155">
        <v>2.2</v>
      </c>
      <c r="B18" s="156" t="s">
        <v>4372</v>
      </c>
      <c r="C18" s="158" t="s">
        <v>4373</v>
      </c>
    </row>
    <row r="19">
      <c r="A19" s="155">
        <v>2.3</v>
      </c>
      <c r="B19" s="156" t="s">
        <v>6</v>
      </c>
      <c r="C19" s="158" t="s">
        <v>4374</v>
      </c>
    </row>
    <row r="20">
      <c r="A20" s="155">
        <v>2.4</v>
      </c>
      <c r="B20" s="156" t="s">
        <v>4375</v>
      </c>
      <c r="C20" s="158" t="s">
        <v>4376</v>
      </c>
    </row>
    <row r="21">
      <c r="A21" s="155">
        <v>2.5</v>
      </c>
      <c r="B21" s="156" t="s">
        <v>4377</v>
      </c>
      <c r="C21" s="158" t="s">
        <v>4378</v>
      </c>
    </row>
    <row r="22">
      <c r="A22" s="155"/>
      <c r="B22" s="156"/>
      <c r="C22" s="156"/>
    </row>
    <row r="23">
      <c r="A23" s="155">
        <v>3.0</v>
      </c>
      <c r="B23" s="156" t="s">
        <v>4379</v>
      </c>
      <c r="C23" s="158" t="s">
        <v>4380</v>
      </c>
    </row>
    <row r="24">
      <c r="A24" s="155">
        <v>4.0</v>
      </c>
      <c r="B24" s="156" t="s">
        <v>4381</v>
      </c>
      <c r="C24" s="158" t="s">
        <v>4382</v>
      </c>
    </row>
    <row r="25">
      <c r="A25" s="155">
        <v>5.0</v>
      </c>
      <c r="B25" s="156" t="s">
        <v>21</v>
      </c>
      <c r="C25" s="167" t="s">
        <v>4383</v>
      </c>
    </row>
    <row r="26" ht="12.75" customHeight="1">
      <c r="A26" s="155"/>
      <c r="B26" s="156"/>
      <c r="C26" s="156"/>
    </row>
    <row r="27" ht="12.75" customHeight="1">
      <c r="A27" s="155"/>
      <c r="B27" s="156"/>
      <c r="C27" s="156"/>
    </row>
    <row r="28" ht="12.75" customHeight="1">
      <c r="A28" s="155"/>
      <c r="B28" s="156"/>
      <c r="C28" s="156"/>
    </row>
    <row r="29" ht="12.75" customHeight="1">
      <c r="A29" s="155"/>
      <c r="B29" s="156"/>
      <c r="C29" s="156"/>
    </row>
    <row r="30" ht="12.75" customHeight="1">
      <c r="A30" s="155"/>
      <c r="B30" s="156"/>
      <c r="C30" s="156"/>
    </row>
    <row r="31" ht="12.75" customHeight="1">
      <c r="A31" s="155"/>
      <c r="B31" s="156"/>
      <c r="C31" s="156"/>
    </row>
    <row r="32" ht="12.75" customHeight="1">
      <c r="A32" s="155"/>
      <c r="B32" s="156"/>
      <c r="C32" s="156"/>
    </row>
    <row r="33" ht="12.75" customHeight="1">
      <c r="A33" s="155"/>
      <c r="B33" s="156"/>
      <c r="C33" s="156"/>
    </row>
    <row r="34" ht="12.75" customHeight="1">
      <c r="A34" s="155"/>
      <c r="B34" s="156"/>
      <c r="C34" s="156"/>
    </row>
    <row r="35" ht="12.75" customHeight="1">
      <c r="A35" s="155"/>
      <c r="B35" s="156"/>
      <c r="C35" s="156"/>
    </row>
    <row r="36" ht="12.75" customHeight="1">
      <c r="A36" s="155"/>
      <c r="B36" s="156"/>
      <c r="C36" s="156"/>
    </row>
    <row r="37" ht="12.75" customHeight="1">
      <c r="A37" s="155"/>
      <c r="B37" s="156"/>
      <c r="C37" s="156"/>
    </row>
    <row r="38" ht="12.75" customHeight="1">
      <c r="A38" s="155"/>
      <c r="B38" s="156"/>
      <c r="C38" s="156"/>
    </row>
    <row r="39" ht="12.75" customHeight="1">
      <c r="A39" s="155"/>
      <c r="B39" s="156"/>
      <c r="C39" s="156"/>
    </row>
    <row r="40" ht="12.75" customHeight="1">
      <c r="A40" s="155"/>
      <c r="B40" s="156"/>
      <c r="C40" s="156"/>
    </row>
    <row r="41" ht="12.75" customHeight="1">
      <c r="A41" s="155"/>
      <c r="B41" s="156"/>
      <c r="C41" s="156"/>
    </row>
    <row r="42" ht="12.75" customHeight="1">
      <c r="A42" s="155"/>
      <c r="B42" s="156"/>
      <c r="C42" s="156"/>
    </row>
    <row r="43" ht="12.75" customHeight="1">
      <c r="A43" s="155"/>
      <c r="B43" s="156"/>
      <c r="C43" s="156"/>
    </row>
    <row r="44" ht="12.75" customHeight="1">
      <c r="A44" s="155"/>
      <c r="B44" s="156"/>
      <c r="C44" s="156"/>
    </row>
    <row r="45" ht="12.75" customHeight="1">
      <c r="A45" s="155"/>
      <c r="B45" s="156"/>
      <c r="C45" s="156"/>
    </row>
    <row r="46" ht="12.75" customHeight="1">
      <c r="A46" s="155"/>
      <c r="B46" s="156"/>
      <c r="C46" s="156"/>
    </row>
    <row r="47" ht="12.75" customHeight="1">
      <c r="A47" s="155"/>
      <c r="B47" s="156"/>
      <c r="C47" s="156"/>
    </row>
    <row r="48" ht="12.75" customHeight="1">
      <c r="A48" s="155"/>
      <c r="B48" s="156"/>
      <c r="C48" s="156"/>
    </row>
    <row r="49" ht="12.75" customHeight="1">
      <c r="A49" s="155"/>
      <c r="B49" s="156"/>
      <c r="C49" s="156"/>
    </row>
    <row r="50" ht="12.75" customHeight="1">
      <c r="A50" s="155"/>
      <c r="B50" s="156"/>
      <c r="C50" s="156"/>
    </row>
    <row r="51" ht="12.75" customHeight="1">
      <c r="A51" s="155"/>
      <c r="B51" s="156"/>
      <c r="C51" s="156"/>
    </row>
    <row r="52" ht="12.75" customHeight="1">
      <c r="A52" s="155"/>
      <c r="B52" s="156"/>
      <c r="C52" s="156"/>
    </row>
    <row r="53" ht="12.75" customHeight="1">
      <c r="A53" s="155"/>
      <c r="B53" s="156"/>
      <c r="C53" s="156"/>
    </row>
    <row r="54" ht="12.75" customHeight="1">
      <c r="A54" s="155"/>
      <c r="B54" s="156"/>
      <c r="C54" s="156"/>
    </row>
    <row r="55" ht="12.75" customHeight="1">
      <c r="A55" s="155"/>
      <c r="B55" s="156"/>
      <c r="C55" s="156"/>
    </row>
    <row r="56" ht="12.75" customHeight="1">
      <c r="A56" s="155"/>
      <c r="B56" s="156"/>
      <c r="C56" s="156"/>
    </row>
    <row r="57" ht="12.75" customHeight="1">
      <c r="A57" s="155"/>
      <c r="B57" s="156"/>
      <c r="C57" s="156"/>
    </row>
    <row r="58" ht="12.75" customHeight="1">
      <c r="A58" s="155"/>
      <c r="B58" s="156"/>
      <c r="C58" s="156"/>
    </row>
    <row r="59" ht="12.75" customHeight="1">
      <c r="A59" s="155"/>
      <c r="B59" s="156"/>
      <c r="C59" s="156"/>
    </row>
    <row r="60" ht="12.75" customHeight="1">
      <c r="A60" s="155"/>
      <c r="B60" s="156"/>
      <c r="C60" s="156"/>
    </row>
    <row r="61" ht="12.75" customHeight="1">
      <c r="A61" s="155"/>
      <c r="B61" s="156"/>
      <c r="C61" s="156"/>
    </row>
    <row r="62" ht="12.75" customHeight="1">
      <c r="A62" s="155"/>
      <c r="B62" s="156"/>
      <c r="C62" s="156"/>
    </row>
    <row r="63" ht="12.75" customHeight="1">
      <c r="A63" s="155"/>
      <c r="B63" s="156"/>
      <c r="C63" s="156"/>
    </row>
    <row r="64" ht="12.75" customHeight="1">
      <c r="A64" s="155"/>
      <c r="B64" s="156"/>
      <c r="C64" s="156"/>
    </row>
    <row r="65" ht="12.75" customHeight="1">
      <c r="A65" s="155"/>
      <c r="B65" s="156"/>
      <c r="C65" s="156"/>
    </row>
    <row r="66" ht="12.75" customHeight="1">
      <c r="A66" s="155"/>
      <c r="B66" s="156"/>
      <c r="C66" s="156"/>
    </row>
    <row r="67" ht="12.75" customHeight="1">
      <c r="A67" s="155"/>
      <c r="B67" s="156"/>
      <c r="C67" s="156"/>
    </row>
    <row r="68" ht="12.75" customHeight="1">
      <c r="A68" s="155"/>
      <c r="B68" s="156"/>
      <c r="C68" s="156"/>
    </row>
    <row r="69" ht="12.75" customHeight="1">
      <c r="A69" s="155"/>
      <c r="B69" s="156"/>
      <c r="C69" s="156"/>
    </row>
    <row r="70" ht="12.75" customHeight="1">
      <c r="A70" s="155"/>
      <c r="B70" s="156"/>
      <c r="C70" s="156"/>
    </row>
    <row r="71" ht="12.75" customHeight="1">
      <c r="A71" s="155"/>
      <c r="B71" s="156"/>
      <c r="C71" s="156"/>
    </row>
    <row r="72" ht="12.75" customHeight="1">
      <c r="A72" s="155"/>
      <c r="B72" s="156"/>
      <c r="C72" s="156"/>
    </row>
    <row r="73" ht="12.75" customHeight="1">
      <c r="A73" s="155"/>
      <c r="B73" s="156"/>
      <c r="C73" s="156"/>
    </row>
    <row r="74" ht="12.75" customHeight="1">
      <c r="A74" s="155"/>
      <c r="B74" s="156"/>
      <c r="C74" s="156"/>
    </row>
    <row r="75" ht="12.75" customHeight="1">
      <c r="A75" s="155"/>
      <c r="B75" s="156"/>
      <c r="C75" s="156"/>
    </row>
    <row r="76" ht="12.75" customHeight="1">
      <c r="A76" s="155"/>
      <c r="B76" s="156"/>
      <c r="C76" s="156"/>
    </row>
    <row r="77" ht="12.75" customHeight="1">
      <c r="A77" s="155"/>
      <c r="B77" s="156"/>
      <c r="C77" s="156"/>
    </row>
    <row r="78" ht="12.75" customHeight="1">
      <c r="A78" s="155"/>
      <c r="B78" s="156"/>
      <c r="C78" s="156"/>
    </row>
    <row r="79" ht="12.75" customHeight="1">
      <c r="A79" s="155"/>
      <c r="B79" s="156"/>
      <c r="C79" s="156"/>
    </row>
    <row r="80" ht="12.75" customHeight="1">
      <c r="A80" s="155"/>
      <c r="B80" s="156"/>
      <c r="C80" s="156"/>
    </row>
    <row r="81" ht="12.75" customHeight="1">
      <c r="A81" s="155"/>
      <c r="B81" s="156"/>
      <c r="C81" s="156"/>
    </row>
    <row r="82" ht="12.75" customHeight="1">
      <c r="A82" s="155"/>
      <c r="B82" s="156"/>
      <c r="C82" s="156"/>
    </row>
    <row r="83" ht="12.75" customHeight="1">
      <c r="A83" s="155"/>
      <c r="B83" s="156"/>
      <c r="C83" s="156"/>
    </row>
    <row r="84" ht="12.75" customHeight="1">
      <c r="A84" s="155"/>
      <c r="B84" s="156"/>
      <c r="C84" s="156"/>
    </row>
    <row r="85" ht="12.75" customHeight="1">
      <c r="A85" s="155"/>
      <c r="B85" s="156"/>
      <c r="C85" s="156"/>
    </row>
    <row r="86" ht="12.75" customHeight="1">
      <c r="A86" s="155"/>
      <c r="B86" s="156"/>
      <c r="C86" s="156"/>
    </row>
    <row r="87" ht="12.75" customHeight="1">
      <c r="A87" s="155"/>
      <c r="B87" s="156"/>
      <c r="C87" s="156"/>
    </row>
    <row r="88" ht="12.75" customHeight="1">
      <c r="A88" s="155"/>
      <c r="B88" s="156"/>
      <c r="C88" s="156"/>
    </row>
    <row r="89" ht="12.75" customHeight="1">
      <c r="A89" s="155"/>
      <c r="B89" s="156"/>
      <c r="C89" s="156"/>
    </row>
    <row r="90" ht="12.75" customHeight="1">
      <c r="A90" s="155"/>
      <c r="B90" s="156"/>
      <c r="C90" s="156"/>
    </row>
    <row r="91" ht="12.75" customHeight="1">
      <c r="A91" s="155"/>
      <c r="B91" s="156"/>
      <c r="C91" s="156"/>
    </row>
    <row r="92" ht="12.75" customHeight="1">
      <c r="A92" s="155"/>
      <c r="B92" s="156"/>
      <c r="C92" s="156"/>
    </row>
    <row r="93" ht="12.75" customHeight="1">
      <c r="A93" s="155"/>
      <c r="B93" s="156"/>
      <c r="C93" s="156"/>
    </row>
    <row r="94" ht="12.75" customHeight="1">
      <c r="A94" s="155"/>
      <c r="B94" s="156"/>
      <c r="C94" s="156"/>
    </row>
    <row r="95" ht="12.75" customHeight="1">
      <c r="A95" s="155"/>
      <c r="B95" s="156"/>
      <c r="C95" s="156"/>
    </row>
    <row r="96" ht="12.75" customHeight="1">
      <c r="A96" s="155"/>
      <c r="B96" s="156"/>
      <c r="C96" s="156"/>
    </row>
    <row r="97" ht="12.75" customHeight="1">
      <c r="A97" s="155"/>
      <c r="B97" s="156"/>
      <c r="C97" s="156"/>
    </row>
    <row r="98" ht="12.75" customHeight="1">
      <c r="A98" s="155"/>
      <c r="B98" s="156"/>
      <c r="C98" s="156"/>
    </row>
    <row r="99" ht="12.75" customHeight="1">
      <c r="A99" s="155"/>
      <c r="B99" s="156"/>
      <c r="C99" s="156"/>
    </row>
    <row r="100" ht="12.75" customHeight="1">
      <c r="A100" s="155"/>
      <c r="B100" s="156"/>
      <c r="C100" s="156"/>
    </row>
    <row r="101" ht="12.75" customHeight="1">
      <c r="A101" s="155"/>
      <c r="B101" s="156"/>
      <c r="C101" s="156"/>
    </row>
    <row r="102" ht="12.75" customHeight="1">
      <c r="A102" s="155"/>
      <c r="B102" s="156"/>
      <c r="C102" s="156"/>
    </row>
    <row r="103" ht="12.75" customHeight="1">
      <c r="A103" s="155"/>
      <c r="B103" s="156"/>
      <c r="C103" s="156"/>
    </row>
    <row r="104" ht="12.75" customHeight="1">
      <c r="A104" s="155"/>
      <c r="B104" s="156"/>
      <c r="C104" s="156"/>
    </row>
    <row r="105" ht="12.75" customHeight="1">
      <c r="A105" s="155"/>
      <c r="B105" s="156"/>
      <c r="C105" s="156"/>
    </row>
    <row r="106" ht="12.75" customHeight="1">
      <c r="A106" s="155"/>
      <c r="B106" s="156"/>
      <c r="C106" s="156"/>
    </row>
    <row r="107" ht="12.75" customHeight="1">
      <c r="A107" s="155"/>
      <c r="B107" s="156"/>
      <c r="C107" s="156"/>
    </row>
    <row r="108" ht="12.75" customHeight="1">
      <c r="A108" s="155"/>
      <c r="B108" s="156"/>
      <c r="C108" s="156"/>
    </row>
    <row r="109" ht="12.75" customHeight="1">
      <c r="A109" s="155"/>
      <c r="B109" s="156"/>
      <c r="C109" s="156"/>
    </row>
    <row r="110" ht="12.75" customHeight="1">
      <c r="A110" s="155"/>
      <c r="B110" s="156"/>
      <c r="C110" s="156"/>
    </row>
    <row r="111" ht="12.75" customHeight="1">
      <c r="A111" s="155"/>
      <c r="B111" s="156"/>
      <c r="C111" s="156"/>
    </row>
    <row r="112" ht="12.75" customHeight="1">
      <c r="A112" s="155"/>
      <c r="B112" s="156"/>
      <c r="C112" s="156"/>
    </row>
    <row r="113" ht="12.75" customHeight="1">
      <c r="A113" s="155"/>
      <c r="B113" s="156"/>
      <c r="C113" s="156"/>
    </row>
    <row r="114" ht="12.75" customHeight="1">
      <c r="A114" s="155"/>
      <c r="B114" s="156"/>
      <c r="C114" s="156"/>
    </row>
    <row r="115" ht="12.75" customHeight="1">
      <c r="A115" s="155"/>
      <c r="B115" s="156"/>
      <c r="C115" s="156"/>
    </row>
    <row r="116" ht="12.75" customHeight="1">
      <c r="A116" s="155"/>
      <c r="B116" s="156"/>
      <c r="C116" s="156"/>
    </row>
    <row r="117" ht="12.75" customHeight="1">
      <c r="A117" s="155"/>
      <c r="B117" s="156"/>
      <c r="C117" s="156"/>
    </row>
    <row r="118" ht="12.75" customHeight="1">
      <c r="A118" s="155"/>
      <c r="B118" s="156"/>
      <c r="C118" s="156"/>
    </row>
    <row r="119" ht="12.75" customHeight="1">
      <c r="A119" s="155"/>
      <c r="B119" s="156"/>
      <c r="C119" s="156"/>
    </row>
    <row r="120" ht="12.75" customHeight="1">
      <c r="A120" s="155"/>
      <c r="B120" s="156"/>
      <c r="C120" s="156"/>
    </row>
    <row r="121" ht="12.75" customHeight="1">
      <c r="A121" s="155"/>
      <c r="B121" s="156"/>
      <c r="C121" s="156"/>
    </row>
    <row r="122" ht="12.75" customHeight="1">
      <c r="A122" s="155"/>
      <c r="B122" s="156"/>
      <c r="C122" s="156"/>
    </row>
    <row r="123" ht="12.75" customHeight="1">
      <c r="A123" s="155"/>
      <c r="B123" s="156"/>
      <c r="C123" s="156"/>
    </row>
    <row r="124" ht="12.75" customHeight="1">
      <c r="A124" s="155"/>
      <c r="B124" s="156"/>
      <c r="C124" s="156"/>
    </row>
    <row r="125" ht="12.75" customHeight="1">
      <c r="A125" s="155"/>
      <c r="B125" s="156"/>
      <c r="C125" s="156"/>
    </row>
    <row r="126" ht="12.75" customHeight="1">
      <c r="A126" s="155"/>
      <c r="B126" s="156"/>
      <c r="C126" s="156"/>
    </row>
    <row r="127" ht="12.75" customHeight="1">
      <c r="A127" s="155"/>
      <c r="B127" s="156"/>
      <c r="C127" s="156"/>
    </row>
    <row r="128" ht="12.75" customHeight="1">
      <c r="A128" s="155"/>
      <c r="B128" s="156"/>
      <c r="C128" s="156"/>
    </row>
    <row r="129" ht="12.75" customHeight="1">
      <c r="A129" s="155"/>
      <c r="B129" s="156"/>
      <c r="C129" s="156"/>
    </row>
    <row r="130" ht="12.75" customHeight="1">
      <c r="A130" s="155"/>
      <c r="B130" s="156"/>
      <c r="C130" s="156"/>
    </row>
    <row r="131" ht="12.75" customHeight="1">
      <c r="A131" s="155"/>
      <c r="B131" s="156"/>
      <c r="C131" s="156"/>
    </row>
    <row r="132" ht="12.75" customHeight="1">
      <c r="A132" s="155"/>
      <c r="B132" s="156"/>
      <c r="C132" s="156"/>
    </row>
    <row r="133" ht="12.75" customHeight="1">
      <c r="A133" s="155"/>
      <c r="B133" s="156"/>
      <c r="C133" s="156"/>
    </row>
    <row r="134" ht="12.75" customHeight="1">
      <c r="A134" s="155"/>
      <c r="B134" s="156"/>
      <c r="C134" s="156"/>
    </row>
    <row r="135" ht="12.75" customHeight="1">
      <c r="A135" s="155"/>
      <c r="B135" s="156"/>
      <c r="C135" s="156"/>
    </row>
    <row r="136" ht="12.75" customHeight="1">
      <c r="A136" s="155"/>
      <c r="B136" s="156"/>
      <c r="C136" s="156"/>
    </row>
    <row r="137" ht="12.75" customHeight="1">
      <c r="A137" s="155"/>
      <c r="B137" s="156"/>
      <c r="C137" s="156"/>
    </row>
    <row r="138" ht="12.75" customHeight="1">
      <c r="A138" s="155"/>
      <c r="B138" s="156"/>
      <c r="C138" s="156"/>
    </row>
    <row r="139" ht="12.75" customHeight="1">
      <c r="A139" s="155"/>
      <c r="B139" s="156"/>
      <c r="C139" s="156"/>
    </row>
    <row r="140" ht="12.75" customHeight="1">
      <c r="A140" s="155"/>
      <c r="B140" s="156"/>
      <c r="C140" s="156"/>
    </row>
    <row r="141" ht="12.75" customHeight="1">
      <c r="A141" s="155"/>
      <c r="B141" s="156"/>
      <c r="C141" s="156"/>
    </row>
    <row r="142" ht="12.75" customHeight="1">
      <c r="A142" s="155"/>
      <c r="B142" s="156"/>
      <c r="C142" s="156"/>
    </row>
    <row r="143" ht="12.75" customHeight="1">
      <c r="A143" s="155"/>
      <c r="B143" s="156"/>
      <c r="C143" s="156"/>
    </row>
    <row r="144" ht="12.75" customHeight="1">
      <c r="A144" s="155"/>
      <c r="B144" s="156"/>
      <c r="C144" s="156"/>
    </row>
    <row r="145" ht="12.75" customHeight="1">
      <c r="A145" s="155"/>
      <c r="B145" s="156"/>
      <c r="C145" s="156"/>
    </row>
    <row r="146" ht="12.75" customHeight="1">
      <c r="A146" s="155"/>
      <c r="B146" s="156"/>
      <c r="C146" s="156"/>
    </row>
    <row r="147" ht="12.75" customHeight="1">
      <c r="A147" s="155"/>
      <c r="B147" s="156"/>
      <c r="C147" s="156"/>
    </row>
    <row r="148" ht="12.75" customHeight="1">
      <c r="A148" s="155"/>
      <c r="B148" s="156"/>
      <c r="C148" s="156"/>
    </row>
    <row r="149" ht="12.75" customHeight="1">
      <c r="A149" s="155"/>
      <c r="B149" s="156"/>
      <c r="C149" s="156"/>
    </row>
    <row r="150" ht="12.75" customHeight="1">
      <c r="A150" s="155"/>
      <c r="B150" s="156"/>
      <c r="C150" s="156"/>
    </row>
    <row r="151" ht="12.75" customHeight="1">
      <c r="A151" s="155"/>
      <c r="B151" s="156"/>
      <c r="C151" s="156"/>
    </row>
    <row r="152" ht="12.75" customHeight="1">
      <c r="A152" s="155"/>
      <c r="B152" s="156"/>
      <c r="C152" s="156"/>
    </row>
    <row r="153" ht="12.75" customHeight="1">
      <c r="A153" s="155"/>
      <c r="B153" s="156"/>
      <c r="C153" s="156"/>
    </row>
    <row r="154" ht="12.75" customHeight="1">
      <c r="A154" s="155"/>
      <c r="B154" s="156"/>
      <c r="C154" s="156"/>
    </row>
    <row r="155" ht="12.75" customHeight="1">
      <c r="A155" s="155"/>
      <c r="B155" s="156"/>
      <c r="C155" s="156"/>
    </row>
    <row r="156" ht="12.75" customHeight="1">
      <c r="A156" s="155"/>
      <c r="B156" s="156"/>
      <c r="C156" s="156"/>
    </row>
    <row r="157" ht="12.75" customHeight="1">
      <c r="A157" s="155"/>
      <c r="B157" s="156"/>
      <c r="C157" s="156"/>
    </row>
    <row r="158" ht="12.75" customHeight="1">
      <c r="A158" s="155"/>
      <c r="B158" s="156"/>
      <c r="C158" s="156"/>
    </row>
    <row r="159" ht="12.75" customHeight="1">
      <c r="A159" s="155"/>
      <c r="B159" s="156"/>
      <c r="C159" s="156"/>
    </row>
    <row r="160" ht="12.75" customHeight="1">
      <c r="A160" s="155"/>
      <c r="B160" s="156"/>
      <c r="C160" s="156"/>
    </row>
    <row r="161" ht="12.75" customHeight="1">
      <c r="A161" s="155"/>
      <c r="B161" s="156"/>
      <c r="C161" s="156"/>
    </row>
    <row r="162" ht="12.75" customHeight="1">
      <c r="A162" s="155"/>
      <c r="B162" s="156"/>
      <c r="C162" s="156"/>
    </row>
    <row r="163" ht="12.75" customHeight="1">
      <c r="A163" s="155"/>
      <c r="B163" s="156"/>
      <c r="C163" s="156"/>
    </row>
    <row r="164" ht="12.75" customHeight="1">
      <c r="A164" s="155"/>
      <c r="B164" s="156"/>
      <c r="C164" s="156"/>
    </row>
    <row r="165" ht="12.75" customHeight="1">
      <c r="A165" s="155"/>
      <c r="B165" s="156"/>
      <c r="C165" s="156"/>
    </row>
    <row r="166" ht="12.75" customHeight="1">
      <c r="A166" s="155"/>
      <c r="B166" s="156"/>
      <c r="C166" s="156"/>
    </row>
    <row r="167" ht="12.75" customHeight="1">
      <c r="A167" s="155"/>
      <c r="B167" s="156"/>
      <c r="C167" s="156"/>
    </row>
    <row r="168" ht="12.75" customHeight="1">
      <c r="A168" s="155"/>
      <c r="B168" s="156"/>
      <c r="C168" s="156"/>
    </row>
    <row r="169" ht="12.75" customHeight="1">
      <c r="A169" s="155"/>
      <c r="B169" s="156"/>
      <c r="C169" s="156"/>
    </row>
    <row r="170" ht="12.75" customHeight="1">
      <c r="A170" s="155"/>
      <c r="B170" s="156"/>
      <c r="C170" s="156"/>
    </row>
    <row r="171" ht="12.75" customHeight="1">
      <c r="A171" s="155"/>
      <c r="B171" s="156"/>
      <c r="C171" s="156"/>
    </row>
    <row r="172" ht="12.75" customHeight="1">
      <c r="A172" s="155"/>
      <c r="B172" s="156"/>
      <c r="C172" s="156"/>
    </row>
    <row r="173" ht="12.75" customHeight="1">
      <c r="A173" s="155"/>
      <c r="B173" s="156"/>
      <c r="C173" s="156"/>
    </row>
    <row r="174" ht="12.75" customHeight="1">
      <c r="A174" s="155"/>
      <c r="B174" s="156"/>
      <c r="C174" s="156"/>
    </row>
    <row r="175" ht="12.75" customHeight="1">
      <c r="A175" s="155"/>
      <c r="B175" s="156"/>
      <c r="C175" s="156"/>
    </row>
    <row r="176" ht="12.75" customHeight="1">
      <c r="A176" s="155"/>
      <c r="B176" s="156"/>
      <c r="C176" s="156"/>
    </row>
    <row r="177" ht="12.75" customHeight="1">
      <c r="A177" s="155"/>
      <c r="B177" s="156"/>
      <c r="C177" s="156"/>
    </row>
    <row r="178" ht="12.75" customHeight="1">
      <c r="A178" s="155"/>
      <c r="B178" s="156"/>
      <c r="C178" s="156"/>
    </row>
    <row r="179" ht="12.75" customHeight="1">
      <c r="A179" s="155"/>
      <c r="B179" s="156"/>
      <c r="C179" s="156"/>
    </row>
    <row r="180" ht="12.75" customHeight="1">
      <c r="A180" s="155"/>
      <c r="B180" s="156"/>
      <c r="C180" s="156"/>
    </row>
    <row r="181" ht="12.75" customHeight="1">
      <c r="A181" s="155"/>
      <c r="B181" s="156"/>
      <c r="C181" s="156"/>
    </row>
    <row r="182" ht="12.75" customHeight="1">
      <c r="A182" s="155"/>
      <c r="B182" s="156"/>
      <c r="C182" s="156"/>
    </row>
    <row r="183" ht="12.75" customHeight="1">
      <c r="A183" s="155"/>
      <c r="B183" s="156"/>
      <c r="C183" s="156"/>
    </row>
    <row r="184" ht="12.75" customHeight="1">
      <c r="A184" s="155"/>
      <c r="B184" s="156"/>
      <c r="C184" s="156"/>
    </row>
    <row r="185" ht="12.75" customHeight="1">
      <c r="A185" s="155"/>
      <c r="B185" s="156"/>
      <c r="C185" s="156"/>
    </row>
    <row r="186" ht="12.75" customHeight="1">
      <c r="A186" s="155"/>
      <c r="B186" s="156"/>
      <c r="C186" s="156"/>
    </row>
    <row r="187" ht="12.75" customHeight="1">
      <c r="A187" s="155"/>
      <c r="B187" s="156"/>
      <c r="C187" s="156"/>
    </row>
    <row r="188" ht="12.75" customHeight="1">
      <c r="A188" s="155"/>
      <c r="B188" s="156"/>
      <c r="C188" s="156"/>
    </row>
    <row r="189" ht="12.75" customHeight="1">
      <c r="A189" s="155"/>
      <c r="B189" s="156"/>
      <c r="C189" s="156"/>
    </row>
    <row r="190" ht="12.75" customHeight="1">
      <c r="A190" s="155"/>
      <c r="B190" s="156"/>
      <c r="C190" s="156"/>
    </row>
    <row r="191" ht="12.75" customHeight="1">
      <c r="A191" s="155"/>
      <c r="B191" s="156"/>
      <c r="C191" s="156"/>
    </row>
    <row r="192" ht="12.75" customHeight="1">
      <c r="A192" s="155"/>
      <c r="B192" s="156"/>
      <c r="C192" s="156"/>
    </row>
    <row r="193" ht="12.75" customHeight="1">
      <c r="A193" s="155"/>
      <c r="B193" s="156"/>
      <c r="C193" s="156"/>
    </row>
    <row r="194" ht="12.75" customHeight="1">
      <c r="A194" s="155"/>
      <c r="B194" s="156"/>
      <c r="C194" s="156"/>
    </row>
    <row r="195" ht="12.75" customHeight="1">
      <c r="A195" s="155"/>
      <c r="B195" s="156"/>
      <c r="C195" s="156"/>
    </row>
    <row r="196" ht="12.75" customHeight="1">
      <c r="A196" s="155"/>
      <c r="B196" s="156"/>
      <c r="C196" s="156"/>
    </row>
    <row r="197" ht="12.75" customHeight="1">
      <c r="A197" s="155"/>
      <c r="B197" s="156"/>
      <c r="C197" s="156"/>
    </row>
    <row r="198" ht="12.75" customHeight="1">
      <c r="A198" s="155"/>
      <c r="B198" s="156"/>
      <c r="C198" s="156"/>
    </row>
    <row r="199" ht="12.75" customHeight="1">
      <c r="A199" s="155"/>
      <c r="B199" s="156"/>
      <c r="C199" s="156"/>
    </row>
    <row r="200" ht="12.75" customHeight="1">
      <c r="A200" s="155"/>
      <c r="B200" s="156"/>
      <c r="C200" s="156"/>
    </row>
    <row r="201" ht="12.75" customHeight="1">
      <c r="A201" s="155"/>
      <c r="B201" s="156"/>
      <c r="C201" s="156"/>
    </row>
    <row r="202" ht="12.75" customHeight="1">
      <c r="A202" s="155"/>
      <c r="B202" s="156"/>
      <c r="C202" s="156"/>
    </row>
    <row r="203" ht="12.75" customHeight="1">
      <c r="A203" s="155"/>
      <c r="B203" s="156"/>
      <c r="C203" s="156"/>
    </row>
    <row r="204" ht="12.75" customHeight="1">
      <c r="A204" s="155"/>
      <c r="B204" s="156"/>
      <c r="C204" s="156"/>
    </row>
    <row r="205" ht="12.75" customHeight="1">
      <c r="A205" s="155"/>
      <c r="B205" s="156"/>
      <c r="C205" s="156"/>
    </row>
    <row r="206" ht="12.75" customHeight="1">
      <c r="A206" s="155"/>
      <c r="B206" s="156"/>
      <c r="C206" s="156"/>
    </row>
    <row r="207" ht="12.75" customHeight="1">
      <c r="A207" s="155"/>
      <c r="B207" s="156"/>
      <c r="C207" s="156"/>
    </row>
    <row r="208" ht="12.75" customHeight="1">
      <c r="A208" s="155"/>
      <c r="B208" s="156"/>
      <c r="C208" s="156"/>
    </row>
    <row r="209" ht="12.75" customHeight="1">
      <c r="A209" s="155"/>
      <c r="B209" s="156"/>
      <c r="C209" s="156"/>
    </row>
    <row r="210" ht="12.75" customHeight="1">
      <c r="A210" s="155"/>
      <c r="B210" s="156"/>
      <c r="C210" s="156"/>
    </row>
    <row r="211" ht="12.75" customHeight="1">
      <c r="A211" s="155"/>
      <c r="B211" s="156"/>
      <c r="C211" s="156"/>
    </row>
    <row r="212" ht="12.75" customHeight="1">
      <c r="A212" s="155"/>
      <c r="B212" s="156"/>
      <c r="C212" s="156"/>
    </row>
    <row r="213" ht="12.75" customHeight="1">
      <c r="A213" s="155"/>
      <c r="B213" s="156"/>
      <c r="C213" s="156"/>
    </row>
    <row r="214" ht="12.75" customHeight="1">
      <c r="A214" s="155"/>
      <c r="B214" s="156"/>
      <c r="C214" s="156"/>
    </row>
    <row r="215" ht="12.75" customHeight="1">
      <c r="A215" s="155"/>
      <c r="B215" s="156"/>
      <c r="C215" s="156"/>
    </row>
    <row r="216" ht="12.75" customHeight="1">
      <c r="A216" s="155"/>
      <c r="B216" s="156"/>
      <c r="C216" s="156"/>
    </row>
    <row r="217" ht="12.75" customHeight="1">
      <c r="A217" s="155"/>
      <c r="B217" s="156"/>
      <c r="C217" s="156"/>
    </row>
    <row r="218" ht="12.75" customHeight="1">
      <c r="A218" s="155"/>
      <c r="B218" s="156"/>
      <c r="C218" s="156"/>
    </row>
    <row r="219" ht="12.75" customHeight="1">
      <c r="A219" s="155"/>
      <c r="B219" s="156"/>
      <c r="C219" s="156"/>
    </row>
    <row r="220" ht="12.75" customHeight="1">
      <c r="A220" s="155"/>
      <c r="B220" s="156"/>
      <c r="C220" s="156"/>
    </row>
    <row r="221" ht="12.75" customHeight="1">
      <c r="A221" s="155"/>
      <c r="B221" s="156"/>
      <c r="C221" s="156"/>
    </row>
    <row r="222" ht="12.75" customHeight="1">
      <c r="A222" s="155"/>
      <c r="B222" s="156"/>
      <c r="C222" s="156"/>
    </row>
    <row r="223" ht="12.75" customHeight="1">
      <c r="A223" s="155"/>
      <c r="B223" s="156"/>
      <c r="C223" s="156"/>
    </row>
    <row r="224" ht="12.75" customHeight="1">
      <c r="A224" s="155"/>
      <c r="B224" s="156"/>
      <c r="C224" s="156"/>
    </row>
    <row r="225" ht="12.75" customHeight="1">
      <c r="A225" s="155"/>
      <c r="B225" s="156"/>
      <c r="C225" s="156"/>
    </row>
    <row r="226" ht="12.75" customHeight="1">
      <c r="A226" s="155"/>
      <c r="B226" s="156"/>
      <c r="C226" s="156"/>
    </row>
    <row r="227" ht="12.75" customHeight="1">
      <c r="A227" s="155"/>
      <c r="B227" s="156"/>
      <c r="C227" s="15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
    <mergeCell ref="B6:C6"/>
    <mergeCell ref="B8:B10"/>
    <mergeCell ref="B11:B12"/>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0"/>
    <col customWidth="1" min="2" max="3" width="23.14"/>
    <col customWidth="1" min="4" max="4" width="21.57"/>
    <col customWidth="1" min="5" max="5" width="25.71"/>
  </cols>
  <sheetData>
    <row r="1" ht="22.5" customHeight="1">
      <c r="A1" s="168" t="s">
        <v>4384</v>
      </c>
      <c r="B1" s="169" t="s">
        <v>4385</v>
      </c>
      <c r="C1" s="170" t="s">
        <v>4386</v>
      </c>
      <c r="D1" s="171" t="s">
        <v>4387</v>
      </c>
      <c r="E1" s="172" t="s">
        <v>4388</v>
      </c>
    </row>
    <row r="2" ht="22.5" customHeight="1">
      <c r="A2" s="173" t="s">
        <v>4389</v>
      </c>
      <c r="B2" s="174"/>
      <c r="C2" s="174"/>
      <c r="D2" s="174"/>
      <c r="E2" s="175"/>
    </row>
    <row r="3" ht="22.5" customHeight="1">
      <c r="A3" s="176" t="s">
        <v>4390</v>
      </c>
      <c r="B3" s="177" t="s">
        <v>4391</v>
      </c>
      <c r="C3" s="178" t="s">
        <v>4392</v>
      </c>
      <c r="D3" s="179" t="s">
        <v>4393</v>
      </c>
      <c r="E3" s="180" t="s">
        <v>4394</v>
      </c>
    </row>
    <row r="4" ht="22.5" customHeight="1">
      <c r="A4" s="176" t="s">
        <v>4395</v>
      </c>
      <c r="B4" s="177" t="s">
        <v>4396</v>
      </c>
      <c r="C4" s="178" t="s">
        <v>4393</v>
      </c>
      <c r="D4" s="179" t="s">
        <v>4394</v>
      </c>
      <c r="E4" s="180" t="s">
        <v>4397</v>
      </c>
    </row>
    <row r="5" ht="117.0" customHeight="1">
      <c r="A5" s="181" t="s">
        <v>4398</v>
      </c>
      <c r="B5" s="182"/>
      <c r="C5" s="182"/>
      <c r="D5" s="182"/>
      <c r="E5" s="183"/>
    </row>
    <row r="6" ht="22.5" customHeight="1">
      <c r="A6" s="173" t="s">
        <v>4399</v>
      </c>
      <c r="B6" s="174"/>
      <c r="C6" s="174"/>
      <c r="D6" s="174"/>
      <c r="E6" s="175"/>
    </row>
    <row r="7" ht="33.75" customHeight="1">
      <c r="A7" s="184" t="s">
        <v>4400</v>
      </c>
      <c r="B7" s="177" t="s">
        <v>4401</v>
      </c>
      <c r="C7" s="178" t="s">
        <v>4402</v>
      </c>
      <c r="D7" s="179" t="s">
        <v>4403</v>
      </c>
      <c r="E7" s="180" t="s">
        <v>4404</v>
      </c>
    </row>
    <row r="8" ht="33.75" customHeight="1">
      <c r="A8" s="184" t="s">
        <v>4405</v>
      </c>
      <c r="B8" s="177" t="s">
        <v>4406</v>
      </c>
      <c r="C8" s="178" t="s">
        <v>4407</v>
      </c>
      <c r="D8" s="179" t="s">
        <v>4408</v>
      </c>
      <c r="E8" s="180" t="s">
        <v>4409</v>
      </c>
    </row>
    <row r="9" ht="22.5" customHeight="1">
      <c r="A9" s="185" t="s">
        <v>4410</v>
      </c>
      <c r="B9" s="186"/>
      <c r="C9" s="186"/>
      <c r="D9" s="186"/>
      <c r="E9" s="187"/>
    </row>
    <row r="10" ht="33.75" customHeight="1">
      <c r="A10" s="176" t="s">
        <v>4411</v>
      </c>
      <c r="B10" s="188" t="s">
        <v>4412</v>
      </c>
      <c r="C10" s="178" t="s">
        <v>4413</v>
      </c>
      <c r="D10" s="179" t="s">
        <v>4414</v>
      </c>
      <c r="E10" s="180" t="s">
        <v>4415</v>
      </c>
    </row>
    <row r="11" ht="33.75" customHeight="1">
      <c r="A11" s="189" t="s">
        <v>4416</v>
      </c>
      <c r="B11" s="186"/>
      <c r="C11" s="186"/>
      <c r="D11" s="186"/>
      <c r="E11" s="187"/>
    </row>
    <row r="12" ht="33.75" customHeight="1">
      <c r="A12" s="190" t="s">
        <v>4417</v>
      </c>
      <c r="B12" s="182"/>
      <c r="C12" s="182"/>
      <c r="D12" s="182"/>
      <c r="E12" s="183"/>
    </row>
    <row r="13">
      <c r="A13" s="173" t="s">
        <v>4418</v>
      </c>
      <c r="B13" s="174"/>
      <c r="C13" s="174"/>
      <c r="D13" s="174"/>
      <c r="E13" s="175"/>
    </row>
    <row r="14">
      <c r="A14" s="184" t="s">
        <v>4419</v>
      </c>
      <c r="B14" s="177" t="s">
        <v>4420</v>
      </c>
      <c r="C14" s="178" t="s">
        <v>4421</v>
      </c>
      <c r="D14" s="179" t="s">
        <v>4422</v>
      </c>
      <c r="E14" s="180" t="s">
        <v>4423</v>
      </c>
    </row>
    <row r="15" ht="22.5" customHeight="1">
      <c r="A15" s="185" t="s">
        <v>4424</v>
      </c>
      <c r="B15" s="186"/>
      <c r="C15" s="186"/>
      <c r="D15" s="186"/>
      <c r="E15" s="187"/>
    </row>
    <row r="16" ht="45.0" customHeight="1">
      <c r="A16" s="184" t="s">
        <v>4425</v>
      </c>
      <c r="B16" s="177" t="s">
        <v>4426</v>
      </c>
      <c r="C16" s="178" t="s">
        <v>4427</v>
      </c>
      <c r="D16" s="179" t="s">
        <v>4428</v>
      </c>
      <c r="E16" s="180" t="s">
        <v>4429</v>
      </c>
    </row>
    <row r="17" ht="22.5" customHeight="1">
      <c r="A17" s="185" t="s">
        <v>4430</v>
      </c>
      <c r="B17" s="186"/>
      <c r="C17" s="186"/>
      <c r="D17" s="186"/>
      <c r="E17" s="187"/>
    </row>
    <row r="18" ht="33.75" customHeight="1">
      <c r="A18" s="184" t="s">
        <v>4431</v>
      </c>
      <c r="B18" s="177" t="s">
        <v>4432</v>
      </c>
      <c r="C18" s="178" t="s">
        <v>4433</v>
      </c>
      <c r="D18" s="179" t="s">
        <v>4434</v>
      </c>
      <c r="E18" s="180" t="s">
        <v>4435</v>
      </c>
    </row>
    <row r="19" ht="33.75" customHeight="1">
      <c r="A19" s="184" t="s">
        <v>4436</v>
      </c>
      <c r="B19" s="177" t="s">
        <v>4437</v>
      </c>
      <c r="C19" s="178" t="s">
        <v>4438</v>
      </c>
      <c r="D19" s="191">
        <v>1.0</v>
      </c>
      <c r="E19" s="180" t="s">
        <v>4439</v>
      </c>
    </row>
    <row r="20" ht="22.5" customHeight="1">
      <c r="A20" s="181" t="s">
        <v>4440</v>
      </c>
      <c r="B20" s="182"/>
      <c r="C20" s="182"/>
      <c r="D20" s="182"/>
      <c r="E20" s="183"/>
    </row>
    <row r="21" ht="22.5" customHeight="1">
      <c r="A21" s="173" t="s">
        <v>4441</v>
      </c>
      <c r="B21" s="174"/>
      <c r="C21" s="174"/>
      <c r="D21" s="174"/>
      <c r="E21" s="175"/>
    </row>
    <row r="22" ht="22.5" customHeight="1">
      <c r="A22" s="185" t="s">
        <v>4442</v>
      </c>
      <c r="B22" s="186"/>
      <c r="C22" s="186"/>
      <c r="D22" s="186"/>
      <c r="E22" s="187"/>
    </row>
    <row r="23" ht="22.5" customHeight="1">
      <c r="A23" s="184" t="s">
        <v>4443</v>
      </c>
      <c r="B23" s="177" t="s">
        <v>4444</v>
      </c>
      <c r="C23" s="178" t="s">
        <v>4420</v>
      </c>
      <c r="D23" s="179" t="s">
        <v>4445</v>
      </c>
      <c r="E23" s="180" t="s">
        <v>4446</v>
      </c>
    </row>
    <row r="24" ht="22.5" customHeight="1">
      <c r="A24" s="185" t="s">
        <v>4447</v>
      </c>
      <c r="B24" s="186"/>
      <c r="C24" s="186"/>
      <c r="D24" s="186"/>
      <c r="E24" s="187"/>
    </row>
    <row r="25" ht="45.0" customHeight="1">
      <c r="A25" s="192" t="s">
        <v>4448</v>
      </c>
      <c r="B25" s="193" t="s">
        <v>4449</v>
      </c>
      <c r="C25" s="194" t="s">
        <v>4449</v>
      </c>
      <c r="D25" s="195" t="s">
        <v>4450</v>
      </c>
      <c r="E25" s="196" t="s">
        <v>4451</v>
      </c>
    </row>
    <row r="26" ht="22.5" customHeight="1">
      <c r="A26" s="173" t="s">
        <v>4452</v>
      </c>
      <c r="B26" s="174"/>
      <c r="C26" s="174"/>
      <c r="D26" s="174"/>
      <c r="E26" s="175"/>
    </row>
    <row r="27" ht="45.0" customHeight="1">
      <c r="A27" s="184" t="s">
        <v>4453</v>
      </c>
      <c r="B27" s="177" t="s">
        <v>4454</v>
      </c>
      <c r="C27" s="178" t="s">
        <v>4455</v>
      </c>
      <c r="D27" s="179" t="s">
        <v>4456</v>
      </c>
      <c r="E27" s="180" t="s">
        <v>4457</v>
      </c>
    </row>
  </sheetData>
  <mergeCells count="14">
    <mergeCell ref="A15:E15"/>
    <mergeCell ref="A17:E17"/>
    <mergeCell ref="A20:E20"/>
    <mergeCell ref="A21:E21"/>
    <mergeCell ref="A22:E22"/>
    <mergeCell ref="A24:E24"/>
    <mergeCell ref="A26:E26"/>
    <mergeCell ref="A2:E2"/>
    <mergeCell ref="A5:E5"/>
    <mergeCell ref="A6:E6"/>
    <mergeCell ref="A9:E9"/>
    <mergeCell ref="A11:E11"/>
    <mergeCell ref="A12:E12"/>
    <mergeCell ref="A13:E13"/>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2017-01-03T13:44:39Z</dcterms:created>
  <dc:creator>Lin Scott</dc:creator>
</cp:coreProperties>
</file>